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a8d3e282f12fdab/Documents/2024 champs/"/>
    </mc:Choice>
  </mc:AlternateContent>
  <xr:revisionPtr revIDLastSave="0" documentId="8_{4550BE9A-2ACB-4EBA-8282-9608F0EA9CB4}" xr6:coauthVersionLast="47" xr6:coauthVersionMax="47" xr10:uidLastSave="{00000000-0000-0000-0000-000000000000}"/>
  <bookViews>
    <workbookView xWindow="-108" yWindow="-108" windowWidth="23256" windowHeight="12456" xr2:uid="{881E2F91-58FC-4131-BAFB-518998899833}"/>
  </bookViews>
  <sheets>
    <sheet name=" HAA ladies" sheetId="1" r:id="rId1"/>
  </sheets>
  <definedNames>
    <definedName name="_xlnm._FilterDatabase" localSheetId="0" hidden="1">' HAA ladies'!$C$8:$X$22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5" i="1" l="1"/>
  <c r="V95" i="1"/>
  <c r="T95" i="1"/>
  <c r="R95" i="1"/>
  <c r="P95" i="1"/>
  <c r="N95" i="1"/>
  <c r="L95" i="1"/>
  <c r="J95" i="1"/>
  <c r="H95" i="1" a="1"/>
  <c r="H95" i="1" s="1"/>
  <c r="H56" i="1" s="1"/>
  <c r="C9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E69" i="1"/>
  <c r="H68" i="1"/>
  <c r="G68" i="1"/>
  <c r="H67" i="1"/>
  <c r="G67" i="1"/>
  <c r="H66" i="1"/>
  <c r="G66" i="1"/>
  <c r="H65" i="1"/>
  <c r="G65" i="1"/>
  <c r="H64" i="1"/>
  <c r="G64" i="1"/>
  <c r="E64" i="1"/>
  <c r="H63" i="1"/>
  <c r="G63" i="1"/>
  <c r="E63" i="1"/>
  <c r="H62" i="1"/>
  <c r="G62" i="1"/>
  <c r="H61" i="1"/>
  <c r="G61" i="1"/>
  <c r="H60" i="1"/>
  <c r="G60" i="1"/>
  <c r="E60" i="1"/>
  <c r="H59" i="1"/>
  <c r="G59" i="1"/>
  <c r="H58" i="1"/>
  <c r="G58" i="1"/>
  <c r="H57" i="1"/>
  <c r="G57" i="1"/>
  <c r="G56" i="1"/>
  <c r="X46" i="1"/>
  <c r="V46" i="1"/>
  <c r="T46" i="1"/>
  <c r="R46" i="1"/>
  <c r="H46" i="1" s="1" a="1"/>
  <c r="H46" i="1" s="1"/>
  <c r="H22" i="1" s="1"/>
  <c r="P46" i="1"/>
  <c r="N46" i="1"/>
  <c r="L46" i="1"/>
  <c r="J46" i="1"/>
  <c r="C46" i="1"/>
  <c r="X45" i="1"/>
  <c r="V45" i="1"/>
  <c r="T45" i="1"/>
  <c r="R45" i="1"/>
  <c r="P45" i="1"/>
  <c r="H45" i="1" s="1" a="1"/>
  <c r="H45" i="1" s="1"/>
  <c r="H21" i="1" s="1"/>
  <c r="N45" i="1"/>
  <c r="L45" i="1"/>
  <c r="J45" i="1"/>
  <c r="C45" i="1"/>
  <c r="X44" i="1"/>
  <c r="V44" i="1"/>
  <c r="T44" i="1"/>
  <c r="R44" i="1"/>
  <c r="P44" i="1"/>
  <c r="N44" i="1"/>
  <c r="H44" i="1" s="1" a="1"/>
  <c r="H44" i="1" s="1"/>
  <c r="H20" i="1" s="1"/>
  <c r="L44" i="1"/>
  <c r="J44" i="1"/>
  <c r="C44" i="1"/>
  <c r="X43" i="1"/>
  <c r="V43" i="1"/>
  <c r="T43" i="1"/>
  <c r="R43" i="1"/>
  <c r="P43" i="1"/>
  <c r="N43" i="1"/>
  <c r="L43" i="1"/>
  <c r="H43" i="1" s="1" a="1"/>
  <c r="H43" i="1" s="1"/>
  <c r="H19" i="1" s="1"/>
  <c r="J43" i="1"/>
  <c r="C43" i="1"/>
  <c r="X42" i="1"/>
  <c r="V42" i="1"/>
  <c r="T42" i="1"/>
  <c r="R42" i="1"/>
  <c r="P42" i="1"/>
  <c r="N42" i="1"/>
  <c r="L42" i="1"/>
  <c r="J42" i="1"/>
  <c r="H42" i="1" s="1" a="1"/>
  <c r="H42" i="1" s="1"/>
  <c r="H18" i="1" s="1"/>
  <c r="C42" i="1"/>
  <c r="X41" i="1"/>
  <c r="V41" i="1"/>
  <c r="T41" i="1"/>
  <c r="R41" i="1"/>
  <c r="P41" i="1"/>
  <c r="N41" i="1"/>
  <c r="L41" i="1"/>
  <c r="H41" i="1" s="1" a="1"/>
  <c r="H41" i="1" s="1"/>
  <c r="H17" i="1" s="1"/>
  <c r="J41" i="1"/>
  <c r="C41" i="1"/>
  <c r="X40" i="1"/>
  <c r="V40" i="1"/>
  <c r="T40" i="1"/>
  <c r="R40" i="1"/>
  <c r="P40" i="1"/>
  <c r="N40" i="1"/>
  <c r="L40" i="1"/>
  <c r="J40" i="1"/>
  <c r="H40" i="1" a="1"/>
  <c r="H40" i="1" s="1"/>
  <c r="H16" i="1" s="1"/>
  <c r="C40" i="1"/>
  <c r="X39" i="1"/>
  <c r="V39" i="1"/>
  <c r="T39" i="1"/>
  <c r="R39" i="1"/>
  <c r="P39" i="1"/>
  <c r="H39" i="1" s="1" a="1"/>
  <c r="H39" i="1" s="1"/>
  <c r="H15" i="1" s="1"/>
  <c r="N39" i="1"/>
  <c r="L39" i="1"/>
  <c r="J39" i="1"/>
  <c r="C39" i="1"/>
  <c r="X38" i="1"/>
  <c r="V38" i="1"/>
  <c r="T38" i="1"/>
  <c r="R38" i="1"/>
  <c r="P38" i="1"/>
  <c r="N38" i="1"/>
  <c r="L38" i="1"/>
  <c r="J38" i="1"/>
  <c r="H38" i="1" a="1"/>
  <c r="H38" i="1" s="1"/>
  <c r="H14" i="1" s="1"/>
  <c r="C38" i="1"/>
  <c r="X37" i="1"/>
  <c r="V37" i="1"/>
  <c r="T37" i="1"/>
  <c r="R37" i="1"/>
  <c r="P37" i="1"/>
  <c r="N37" i="1"/>
  <c r="L37" i="1"/>
  <c r="H37" i="1" s="1" a="1"/>
  <c r="H37" i="1" s="1"/>
  <c r="H13" i="1" s="1"/>
  <c r="J37" i="1"/>
  <c r="C37" i="1"/>
  <c r="X36" i="1"/>
  <c r="V36" i="1"/>
  <c r="T36" i="1"/>
  <c r="R36" i="1"/>
  <c r="P36" i="1"/>
  <c r="N36" i="1"/>
  <c r="L36" i="1"/>
  <c r="J36" i="1"/>
  <c r="H36" i="1" s="1" a="1"/>
  <c r="H36" i="1" s="1"/>
  <c r="H12" i="1" s="1"/>
  <c r="C36" i="1"/>
  <c r="X35" i="1"/>
  <c r="V35" i="1"/>
  <c r="T35" i="1"/>
  <c r="R35" i="1"/>
  <c r="P35" i="1"/>
  <c r="N35" i="1"/>
  <c r="L35" i="1"/>
  <c r="J35" i="1"/>
  <c r="H35" i="1" s="1" a="1"/>
  <c r="H35" i="1" s="1"/>
  <c r="H11" i="1" s="1"/>
  <c r="C35" i="1"/>
  <c r="X34" i="1"/>
  <c r="V34" i="1"/>
  <c r="T34" i="1"/>
  <c r="R34" i="1"/>
  <c r="P34" i="1"/>
  <c r="N34" i="1"/>
  <c r="H34" i="1" s="1" a="1"/>
  <c r="H34" i="1" s="1"/>
  <c r="H10" i="1" s="1"/>
  <c r="L34" i="1"/>
  <c r="J34" i="1"/>
  <c r="C34" i="1"/>
  <c r="X33" i="1"/>
  <c r="V33" i="1"/>
  <c r="T33" i="1"/>
  <c r="R33" i="1"/>
  <c r="P33" i="1"/>
  <c r="H33" i="1" s="1" a="1"/>
  <c r="H33" i="1" s="1"/>
  <c r="H9" i="1" s="1"/>
  <c r="N33" i="1"/>
  <c r="L33" i="1"/>
  <c r="J33" i="1"/>
  <c r="C33" i="1"/>
  <c r="X32" i="1"/>
  <c r="V32" i="1"/>
  <c r="T32" i="1"/>
  <c r="R32" i="1"/>
  <c r="P32" i="1"/>
  <c r="N32" i="1"/>
  <c r="L32" i="1"/>
  <c r="J32" i="1"/>
  <c r="H32" i="1" s="1" a="1"/>
  <c r="H32" i="1" s="1"/>
  <c r="H8" i="1" s="1"/>
  <c r="C32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<sst xmlns="http://schemas.openxmlformats.org/spreadsheetml/2006/main" count="244" uniqueCount="149">
  <si>
    <t>The Hills Are Alive 2024 - Ladies</t>
  </si>
  <si>
    <t>posn</t>
  </si>
  <si>
    <t>runner</t>
  </si>
  <si>
    <t>PRR age cat</t>
  </si>
  <si>
    <t xml:space="preserve">races run </t>
  </si>
  <si>
    <t>total points</t>
  </si>
  <si>
    <t>Gartmorn 6</t>
  </si>
  <si>
    <t>Sidlaws Saunter</t>
  </si>
  <si>
    <t>Kinnoull Hill Race</t>
  </si>
  <si>
    <t>The Law Breaker</t>
  </si>
  <si>
    <t>Ben Vrackie</t>
  </si>
  <si>
    <t>10 March</t>
  </si>
  <si>
    <t>16 April</t>
  </si>
  <si>
    <t>16 May</t>
  </si>
  <si>
    <t>26 June</t>
  </si>
  <si>
    <t>16 July</t>
  </si>
  <si>
    <t>Results Link</t>
  </si>
  <si>
    <t>time</t>
  </si>
  <si>
    <t>pts</t>
  </si>
  <si>
    <t>Lynn Gatherer</t>
  </si>
  <si>
    <t>F40</t>
  </si>
  <si>
    <t>45:53</t>
  </si>
  <si>
    <t>46:24</t>
  </si>
  <si>
    <t>36:33</t>
  </si>
  <si>
    <t>54:52</t>
  </si>
  <si>
    <t>31:09</t>
  </si>
  <si>
    <t>Aga Mroczkowska</t>
  </si>
  <si>
    <t>FS</t>
  </si>
  <si>
    <t>51:48</t>
  </si>
  <si>
    <t>51:24</t>
  </si>
  <si>
    <t>41:31</t>
  </si>
  <si>
    <t>1:05:42</t>
  </si>
  <si>
    <t>36:45</t>
  </si>
  <si>
    <t>Fiona Manson</t>
  </si>
  <si>
    <t>F50</t>
  </si>
  <si>
    <t>51:55</t>
  </si>
  <si>
    <t>59:07</t>
  </si>
  <si>
    <t>42:52</t>
  </si>
  <si>
    <t>1:06:32</t>
  </si>
  <si>
    <t>37:56</t>
  </si>
  <si>
    <t>Fabienne Thompson</t>
  </si>
  <si>
    <t>47:03</t>
  </si>
  <si>
    <t>39:07</t>
  </si>
  <si>
    <t>36:10</t>
  </si>
  <si>
    <t>Paige Brown</t>
  </si>
  <si>
    <t>59:47</t>
  </si>
  <si>
    <t>6=</t>
  </si>
  <si>
    <t>Keri Weatherhogg</t>
  </si>
  <si>
    <t>40:10</t>
  </si>
  <si>
    <t>Liz Johnston</t>
  </si>
  <si>
    <t>36:09</t>
  </si>
  <si>
    <t>Diane White</t>
  </si>
  <si>
    <t>35:36</t>
  </si>
  <si>
    <t>Caitlin Ripley</t>
  </si>
  <si>
    <t>48:06</t>
  </si>
  <si>
    <t>Gillian McGuire</t>
  </si>
  <si>
    <t>Notes</t>
  </si>
  <si>
    <t>- age groups are as used by PRR for the Championship - MS, M40, M50, M60, FS, F40, F50, F60 - thus in 10-yr increments and not the 5-yr gaps often used by the races themselves.</t>
  </si>
  <si>
    <t>- we only award trophies up to M60 and F60 inclusive; runners in older categories see their category shown in brackets but are eligible only for M60 or F60 silverware.</t>
  </si>
  <si>
    <t>- age group shown for each athlete is determined by that which applies on date of first race of series - this then applies to the whole series.</t>
  </si>
  <si>
    <t>- points are awarded on the basis of race finish position and thus on GUN time.</t>
  </si>
  <si>
    <t>- however, times shown are CHIP time so that runners can use this table to see their true times for the season's races and distances.</t>
  </si>
  <si>
    <t>- consequently, points awarded may not be in order of time shown.</t>
  </si>
  <si>
    <t>- total points are amassed from a runner's best SIX scores across the 8 prescribed races.</t>
  </si>
  <si>
    <t>- PNT = points not taken</t>
  </si>
  <si>
    <t>- season completers are shown with names in yellow.</t>
  </si>
  <si>
    <t>The Hills Are Alive 2024 - Men</t>
  </si>
  <si>
    <t>James Fotheringham</t>
  </si>
  <si>
    <t>M60</t>
  </si>
  <si>
    <t>41:28</t>
  </si>
  <si>
    <t>40:43</t>
  </si>
  <si>
    <t>33:27</t>
  </si>
  <si>
    <t>54:41</t>
  </si>
  <si>
    <t>28:48</t>
  </si>
  <si>
    <t>Dean Abberley</t>
  </si>
  <si>
    <t>MS</t>
  </si>
  <si>
    <t>42:10</t>
  </si>
  <si>
    <t>42:34</t>
  </si>
  <si>
    <t>33:18</t>
  </si>
  <si>
    <t>57:34</t>
  </si>
  <si>
    <t>28:51</t>
  </si>
  <si>
    <t>Charles Woodhead</t>
  </si>
  <si>
    <t>M50</t>
  </si>
  <si>
    <t>46:02</t>
  </si>
  <si>
    <t>47:08</t>
  </si>
  <si>
    <t>38:03</t>
  </si>
  <si>
    <t>1:04:10</t>
  </si>
  <si>
    <t>35:30</t>
  </si>
  <si>
    <t>Mike Dales</t>
  </si>
  <si>
    <t>56:09</t>
  </si>
  <si>
    <t>1:01:25</t>
  </si>
  <si>
    <t>35:17</t>
  </si>
  <si>
    <t>8=</t>
  </si>
  <si>
    <t>Elliot Collins</t>
  </si>
  <si>
    <t>37:13</t>
  </si>
  <si>
    <t>30:15</t>
  </si>
  <si>
    <t>26:11</t>
  </si>
  <si>
    <t>Graeme Gatherer</t>
  </si>
  <si>
    <t>M40</t>
  </si>
  <si>
    <t>41:11</t>
  </si>
  <si>
    <t>30:06</t>
  </si>
  <si>
    <t>Mark Crawford</t>
  </si>
  <si>
    <t>40:49</t>
  </si>
  <si>
    <t>41:08</t>
  </si>
  <si>
    <t>32:47</t>
  </si>
  <si>
    <t>Gordon Lindsay</t>
  </si>
  <si>
    <t>46:03</t>
  </si>
  <si>
    <t>48:20</t>
  </si>
  <si>
    <t>37:51</t>
  </si>
  <si>
    <t>Michael McConnell</t>
  </si>
  <si>
    <t>35:53</t>
  </si>
  <si>
    <t>27:02</t>
  </si>
  <si>
    <t>Kerr MacKinnon</t>
  </si>
  <si>
    <t>28:36</t>
  </si>
  <si>
    <t>24:36</t>
  </si>
  <si>
    <t>14=</t>
  </si>
  <si>
    <t>Iain Niblock</t>
  </si>
  <si>
    <t>29:17</t>
  </si>
  <si>
    <t>27:17</t>
  </si>
  <si>
    <t>Peter Will</t>
  </si>
  <si>
    <t>42:29</t>
  </si>
  <si>
    <t>33:48</t>
  </si>
  <si>
    <t>Clive Bowman</t>
  </si>
  <si>
    <t>44:34</t>
  </si>
  <si>
    <t>31:30</t>
  </si>
  <si>
    <t>Stewart Reid</t>
  </si>
  <si>
    <t>48:44</t>
  </si>
  <si>
    <t>39:21</t>
  </si>
  <si>
    <t>Stewart Neillands</t>
  </si>
  <si>
    <t>50:34</t>
  </si>
  <si>
    <t>Struan Gatherer</t>
  </si>
  <si>
    <t>MJ</t>
  </si>
  <si>
    <t>46:58</t>
  </si>
  <si>
    <t>Donald Lamont</t>
  </si>
  <si>
    <t>40:35</t>
  </si>
  <si>
    <t>Kevin du Plessis</t>
  </si>
  <si>
    <t>32:27</t>
  </si>
  <si>
    <t>Matthew Roberts</t>
  </si>
  <si>
    <t>30:04</t>
  </si>
  <si>
    <t>Michael Souter</t>
  </si>
  <si>
    <t>43:35</t>
  </si>
  <si>
    <t>Amanuel Tadesse</t>
  </si>
  <si>
    <t>32:01</t>
  </si>
  <si>
    <t>Andrew Miller</t>
  </si>
  <si>
    <t>36:59</t>
  </si>
  <si>
    <t>Kenny Cairns</t>
  </si>
  <si>
    <t>36:13</t>
  </si>
  <si>
    <t>Yosef Teklay</t>
  </si>
  <si>
    <t>42:06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</si>
</sst>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 Unicode MS"/>
    </font>
    <font>
      <b/>
      <u/>
      <sz val="24"/>
      <color theme="1"/>
      <name val="Aptos Narrow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ptos Narrow"/>
      <family val="2"/>
      <scheme val="minor"/>
    </font>
    <font>
      <b/>
      <sz val="10"/>
      <color theme="1"/>
      <name val="Arial Unicode MS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6" xfId="0" quotePrefix="1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2" fillId="0" borderId="8" xfId="1" applyNumberFormat="1" applyBorder="1" applyAlignment="1">
      <alignment horizontal="center" vertical="center"/>
    </xf>
    <xf numFmtId="0" fontId="2" fillId="0" borderId="9" xfId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/>
    </xf>
    <xf numFmtId="16" fontId="1" fillId="0" borderId="8" xfId="0" quotePrefix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1" fillId="0" borderId="8" xfId="0" quotePrefix="1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0" borderId="17" xfId="2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0" fillId="0" borderId="17" xfId="0" quotePrefix="1" applyNumberFormat="1" applyBorder="1" applyAlignment="1">
      <alignment horizontal="center"/>
    </xf>
    <xf numFmtId="0" fontId="0" fillId="0" borderId="20" xfId="0" applyBorder="1" applyAlignment="1">
      <alignment horizontal="center"/>
    </xf>
    <xf numFmtId="20" fontId="0" fillId="0" borderId="21" xfId="0" quotePrefix="1" applyNumberFormat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23" xfId="0" quotePrefix="1" applyNumberFormat="1" applyBorder="1" applyAlignment="1">
      <alignment horizontal="center"/>
    </xf>
    <xf numFmtId="49" fontId="0" fillId="0" borderId="21" xfId="0" quotePrefix="1" applyNumberFormat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4" fontId="0" fillId="0" borderId="28" xfId="2" applyNumberFormat="1" applyFont="1" applyBorder="1" applyAlignment="1">
      <alignment horizontal="center" vertical="center"/>
    </xf>
    <xf numFmtId="2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20" fontId="0" fillId="0" borderId="28" xfId="0" quotePrefix="1" applyNumberFormat="1" applyBorder="1" applyAlignment="1">
      <alignment horizontal="center"/>
    </xf>
    <xf numFmtId="49" fontId="0" fillId="0" borderId="24" xfId="0" quotePrefix="1" applyNumberFormat="1" applyBorder="1" applyAlignment="1">
      <alignment horizontal="center"/>
    </xf>
    <xf numFmtId="0" fontId="0" fillId="0" borderId="28" xfId="0" quotePrefix="1" applyBorder="1" applyAlignment="1">
      <alignment horizontal="center"/>
    </xf>
    <xf numFmtId="49" fontId="0" fillId="0" borderId="28" xfId="0" quotePrefix="1" applyNumberFormat="1" applyBorder="1" applyAlignment="1">
      <alignment horizontal="center"/>
    </xf>
    <xf numFmtId="14" fontId="5" fillId="0" borderId="28" xfId="2" applyNumberForma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4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4" fontId="0" fillId="0" borderId="33" xfId="2" applyNumberFormat="1" applyFont="1" applyBorder="1" applyAlignment="1">
      <alignment horizontal="center" vertical="center"/>
    </xf>
    <xf numFmtId="2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20" fontId="0" fillId="0" borderId="15" xfId="0" quotePrefix="1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20" fontId="0" fillId="0" borderId="38" xfId="0" quotePrefix="1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quotePrefix="1" applyBorder="1" applyAlignment="1">
      <alignment horizontal="center"/>
    </xf>
    <xf numFmtId="0" fontId="0" fillId="0" borderId="40" xfId="0" applyBorder="1" applyAlignment="1">
      <alignment horizontal="center"/>
    </xf>
    <xf numFmtId="49" fontId="0" fillId="0" borderId="17" xfId="0" quotePrefix="1" applyNumberFormat="1" applyBorder="1" applyAlignment="1">
      <alignment horizontal="center"/>
    </xf>
    <xf numFmtId="0" fontId="0" fillId="0" borderId="27" xfId="0" applyBorder="1" applyAlignment="1">
      <alignment horizontal="center"/>
    </xf>
    <xf numFmtId="20" fontId="0" fillId="0" borderId="24" xfId="0" quotePrefix="1" applyNumberFormat="1" applyBorder="1" applyAlignment="1">
      <alignment horizontal="center"/>
    </xf>
    <xf numFmtId="20" fontId="0" fillId="0" borderId="23" xfId="0" quotePrefix="1" applyNumberFormat="1" applyBorder="1" applyAlignment="1">
      <alignment horizontal="center"/>
    </xf>
    <xf numFmtId="0" fontId="0" fillId="0" borderId="29" xfId="0" applyBorder="1" applyAlignment="1">
      <alignment horizontal="center"/>
    </xf>
    <xf numFmtId="14" fontId="5" fillId="0" borderId="0" xfId="2" applyNumberFormat="1" applyAlignment="1">
      <alignment horizontal="center" vertical="center"/>
    </xf>
    <xf numFmtId="0" fontId="0" fillId="0" borderId="8" xfId="0" applyBorder="1" applyAlignment="1">
      <alignment horizontal="center"/>
    </xf>
    <xf numFmtId="21" fontId="0" fillId="0" borderId="23" xfId="0" quotePrefix="1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0" fontId="0" fillId="0" borderId="20" xfId="0" applyNumberForma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3" borderId="0" xfId="2" applyNumberFormat="1" applyFont="1" applyFill="1" applyAlignment="1">
      <alignment horizontal="center" vertical="center"/>
    </xf>
    <xf numFmtId="14" fontId="5" fillId="0" borderId="33" xfId="2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20" fontId="0" fillId="0" borderId="43" xfId="0" quotePrefix="1" applyNumberFormat="1" applyBorder="1" applyAlignment="1">
      <alignment horizontal="center"/>
    </xf>
    <xf numFmtId="20" fontId="0" fillId="0" borderId="44" xfId="0" quotePrefix="1" applyNumberFormat="1" applyBorder="1" applyAlignment="1">
      <alignment horizontal="center"/>
    </xf>
    <xf numFmtId="0" fontId="0" fillId="0" borderId="32" xfId="0" applyBorder="1" applyAlignment="1">
      <alignment horizontal="center"/>
    </xf>
    <xf numFmtId="20" fontId="0" fillId="0" borderId="13" xfId="0" quotePrefix="1" applyNumberFormat="1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15" xfId="0" quotePrefix="1" applyNumberFormat="1" applyBorder="1" applyAlignment="1">
      <alignment horizontal="center"/>
    </xf>
    <xf numFmtId="0" fontId="8" fillId="0" borderId="0" xfId="0" quotePrefix="1" applyFont="1"/>
    <xf numFmtId="0" fontId="8" fillId="0" borderId="0" xfId="0" applyFont="1"/>
  </cellXfs>
  <cellStyles count="3">
    <cellStyle name="Hyperlink" xfId="1" builtinId="8"/>
    <cellStyle name="Normal" xfId="0" builtinId="0"/>
    <cellStyle name="Normal 3" xfId="2" xr:uid="{C4226410-6B29-4E01-95F8-7917A725F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sults.perfecttimingscotland.co.uk/results.aspx?CId=20065&amp;RId=1110&amp;EId=1&amp;dt=0&amp;adv=1" TargetMode="External"/><Relationship Id="rId13" Type="http://schemas.openxmlformats.org/officeDocument/2006/relationships/hyperlink" Target="https://www.scottishhillrunners.uk/RaceResults.aspx?fbclid=IwZXh0bgNhZW0CMTEAAR3QVkZvxzno-YpvTioeCnPYfXKS73Q3nQQA-vhFK0K-byJ745OjTdM0rxA_aem_4ww-4N-Q9NHJcZy927UD0w" TargetMode="External"/><Relationship Id="rId3" Type="http://schemas.openxmlformats.org/officeDocument/2006/relationships/hyperlink" Target="http://www.perthroadrunners.co.uk/wp-content/uploads/2024/04/Sidlaws-Saunter-24-results.pdf" TargetMode="External"/><Relationship Id="rId7" Type="http://schemas.openxmlformats.org/officeDocument/2006/relationships/hyperlink" Target="https://www.scottishhillrunners.uk/RaceResults.aspx?fbclid=IwZXh0bgNhZW0CMTEAAR3QVkZvxzno-YpvTioeCnPYfXKS73Q3nQQA-vhFK0K-byJ745OjTdM0rxA_aem_4ww-4N-Q9NHJcZy927UD0w" TargetMode="External"/><Relationship Id="rId12" Type="http://schemas.openxmlformats.org/officeDocument/2006/relationships/hyperlink" Target="https://www.scottishhillrunners.uk/RaceResults.aspx?fbclid=IwZXh0bgNhZW0CMTEAAR16VJoKgUEfNstAxFT9W32-MaCNmiFAHACvVa8JtzOOtWabxse_kz6gokk_aem_AePa8cPDsvskjIto6cOmu-MuOQHMnC0RFuVxuo_fySGPLePBGvlDIJix6gNSUNLFqro00_T6qE907v7FbHW0wY5g" TargetMode="External"/><Relationship Id="rId2" Type="http://schemas.openxmlformats.org/officeDocument/2006/relationships/hyperlink" Target="http://www.perthroadrunners.co.uk/wp-content/uploads/2024/04/Sidlaws-Saunter-24-results.pdf" TargetMode="External"/><Relationship Id="rId1" Type="http://schemas.openxmlformats.org/officeDocument/2006/relationships/hyperlink" Target="http://results.perfecttimingscotland.co.uk/results.aspx?CId=20065&amp;RId=1110&amp;EId=1&amp;dt=0&amp;adv=1" TargetMode="External"/><Relationship Id="rId6" Type="http://schemas.openxmlformats.org/officeDocument/2006/relationships/hyperlink" Target="https://www.scottishhillrunners.uk/RaceResults.aspx?fbclid=IwZXh0bgNhZW0CMTEAAR3QVkZvxzno-YpvTioeCnPYfXKS73Q3nQQA-vhFK0K-byJ745OjTdM0rxA_aem_4ww-4N-Q9NHJcZy927UD0w" TargetMode="External"/><Relationship Id="rId11" Type="http://schemas.openxmlformats.org/officeDocument/2006/relationships/hyperlink" Target="https://www.scottishhillrunners.uk/RaceResults.aspx?fbclid=IwZXh0bgNhZW0CMTEAAR16VJoKgUEfNstAxFT9W32-MaCNmiFAHACvVa8JtzOOtWabxse_kz6gokk_aem_AePa8cPDsvskjIto6cOmu-MuOQHMnC0RFuVxuo_fySGPLePBGvlDIJix6gNSUNLFqro00_T6qE907v7FbHW0wY5g" TargetMode="External"/><Relationship Id="rId5" Type="http://schemas.openxmlformats.org/officeDocument/2006/relationships/hyperlink" Target="https://www.scottishhillrunners.uk/RaceResults.aspx?fbclid=IwZXh0bgNhZW0CMTEAAR16VJoKgUEfNstAxFT9W32-MaCNmiFAHACvVa8JtzOOtWabxse_kz6gokk_aem_AePa8cPDsvskjIto6cOmu-MuOQHMnC0RFuVxuo_fySGPLePBGvlDIJix6gNSUNLFqro00_T6qE907v7FbHW0wY5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erthroadrunners.co.uk/wp-content/uploads/2024/04/Sidlaws-Saunter-24-results.pdf" TargetMode="External"/><Relationship Id="rId4" Type="http://schemas.openxmlformats.org/officeDocument/2006/relationships/hyperlink" Target="https://www.scottishhillrunners.uk/RaceResults.aspx?fbclid=IwZXh0bgNhZW0CMTEAAR16VJoKgUEfNstAxFT9W32-MaCNmiFAHACvVa8JtzOOtWabxse_kz6gokk_aem_AePa8cPDsvskjIto6cOmu-MuOQHMnC0RFuVxuo_fySGPLePBGvlDIJix6gNSUNLFqro00_T6qE907v7FbHW0wY5g" TargetMode="External"/><Relationship Id="rId9" Type="http://schemas.openxmlformats.org/officeDocument/2006/relationships/hyperlink" Target="http://www.perthroadrunners.co.uk/wp-content/uploads/2024/04/Sidlaws-Saunter-24-results.pdf" TargetMode="External"/><Relationship Id="rId14" Type="http://schemas.openxmlformats.org/officeDocument/2006/relationships/hyperlink" Target="https://www.scottishhillrunners.uk/RaceResults.aspx?fbclid=IwZXh0bgNhZW0CMTEAAR3QVkZvxzno-YpvTioeCnPYfXKS73Q3nQQA-vhFK0K-byJ745OjTdM0rxA_aem_4ww-4N-Q9NHJcZy927UD0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5962-BC3D-4804-817F-7D34881BAFEB}">
  <sheetPr>
    <pageSetUpPr fitToPage="1"/>
  </sheetPr>
  <dimension ref="B1:Z95"/>
  <sheetViews>
    <sheetView tabSelected="1" zoomScale="80" zoomScaleNormal="80" workbookViewId="0">
      <selection activeCell="R27" sqref="R27"/>
    </sheetView>
  </sheetViews>
  <sheetFormatPr defaultRowHeight="14.4"/>
  <cols>
    <col min="1" max="1" width="2.5546875" customWidth="1"/>
    <col min="2" max="2" width="5.6640625" customWidth="1"/>
    <col min="3" max="3" width="32.77734375" style="1" customWidth="1"/>
    <col min="4" max="5" width="32.77734375" style="1" hidden="1" customWidth="1"/>
    <col min="6" max="6" width="14.88671875" style="1" customWidth="1"/>
    <col min="7" max="7" width="12.6640625" style="1" customWidth="1"/>
    <col min="8" max="8" width="12.44140625" style="1" customWidth="1"/>
    <col min="9" max="9" width="14.33203125" style="4" customWidth="1"/>
    <col min="10" max="10" width="6" customWidth="1"/>
    <col min="11" max="11" width="14.33203125" customWidth="1"/>
    <col min="12" max="12" width="6" customWidth="1"/>
    <col min="13" max="13" width="16.5546875" customWidth="1"/>
    <col min="14" max="14" width="6" style="1" customWidth="1"/>
    <col min="15" max="15" width="14.33203125" customWidth="1"/>
    <col min="16" max="16" width="6" customWidth="1"/>
    <col min="17" max="17" width="14.33203125" customWidth="1"/>
    <col min="18" max="18" width="6" customWidth="1"/>
    <col min="19" max="19" width="14.33203125" customWidth="1"/>
    <col min="20" max="20" width="6" customWidth="1"/>
    <col min="21" max="21" width="15.6640625" customWidth="1"/>
    <col min="22" max="22" width="6" style="72" customWidth="1"/>
    <col min="23" max="23" width="14.33203125" customWidth="1"/>
    <col min="24" max="24" width="6" style="72" customWidth="1"/>
    <col min="28" max="28" width="16.6640625" bestFit="1" customWidth="1"/>
  </cols>
  <sheetData>
    <row r="1" spans="2:24">
      <c r="H1" s="2"/>
      <c r="I1" s="1"/>
      <c r="J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31.8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4" ht="15" thickBot="1">
      <c r="Q3" s="5"/>
      <c r="R3" s="5"/>
      <c r="S3" s="6"/>
      <c r="T3" s="6"/>
      <c r="U3" s="6"/>
      <c r="V3" s="6"/>
      <c r="W3" s="6"/>
      <c r="X3" s="6"/>
    </row>
    <row r="4" spans="2:24" ht="16.8" customHeight="1">
      <c r="B4" s="7" t="s">
        <v>1</v>
      </c>
      <c r="C4" s="8" t="s">
        <v>2</v>
      </c>
      <c r="D4" s="9"/>
      <c r="E4" s="9"/>
      <c r="F4" s="10" t="s">
        <v>3</v>
      </c>
      <c r="G4" s="8" t="s">
        <v>4</v>
      </c>
      <c r="H4" s="10" t="s">
        <v>5</v>
      </c>
      <c r="I4" s="11" t="s">
        <v>6</v>
      </c>
      <c r="J4" s="12"/>
      <c r="K4" s="11" t="s">
        <v>7</v>
      </c>
      <c r="L4" s="12"/>
      <c r="M4" s="11" t="s">
        <v>8</v>
      </c>
      <c r="N4" s="12"/>
      <c r="O4" s="11" t="s">
        <v>9</v>
      </c>
      <c r="P4" s="12"/>
      <c r="Q4" s="13" t="s">
        <v>10</v>
      </c>
      <c r="R4" s="14"/>
      <c r="S4" s="13"/>
      <c r="T4" s="14"/>
      <c r="U4" s="13"/>
      <c r="V4" s="14"/>
      <c r="W4" s="13"/>
      <c r="X4" s="14"/>
    </row>
    <row r="5" spans="2:24" ht="16.8" customHeight="1">
      <c r="B5" s="15"/>
      <c r="C5" s="15"/>
      <c r="D5" s="16"/>
      <c r="E5" s="16"/>
      <c r="F5" s="17"/>
      <c r="G5" s="15"/>
      <c r="H5" s="17"/>
      <c r="I5" s="18" t="s">
        <v>11</v>
      </c>
      <c r="J5" s="19"/>
      <c r="K5" s="18" t="s">
        <v>12</v>
      </c>
      <c r="L5" s="19"/>
      <c r="M5" s="18" t="s">
        <v>13</v>
      </c>
      <c r="N5" s="19"/>
      <c r="O5" s="18" t="s">
        <v>14</v>
      </c>
      <c r="P5" s="19"/>
      <c r="Q5" s="20" t="s">
        <v>15</v>
      </c>
      <c r="R5" s="21"/>
      <c r="S5" s="22"/>
      <c r="T5" s="23"/>
      <c r="U5" s="22"/>
      <c r="V5" s="23"/>
      <c r="W5" s="22"/>
      <c r="X5" s="23"/>
    </row>
    <row r="6" spans="2:24" ht="16.8" customHeight="1">
      <c r="B6" s="15"/>
      <c r="C6" s="15"/>
      <c r="D6" s="16"/>
      <c r="E6" s="16"/>
      <c r="F6" s="17"/>
      <c r="G6" s="15"/>
      <c r="H6" s="17"/>
      <c r="I6" s="24" t="s">
        <v>16</v>
      </c>
      <c r="J6" s="25"/>
      <c r="K6" s="26" t="s">
        <v>16</v>
      </c>
      <c r="L6" s="27"/>
      <c r="M6" s="26" t="s">
        <v>16</v>
      </c>
      <c r="N6" s="27"/>
      <c r="O6" s="28" t="s">
        <v>16</v>
      </c>
      <c r="P6" s="25"/>
      <c r="Q6" s="29"/>
      <c r="R6" s="30"/>
      <c r="S6" s="31"/>
      <c r="T6" s="30"/>
      <c r="U6" s="31"/>
      <c r="V6" s="30"/>
      <c r="W6" s="31"/>
      <c r="X6" s="30"/>
    </row>
    <row r="7" spans="2:24" ht="16.8" customHeight="1" thickBot="1">
      <c r="B7" s="32"/>
      <c r="C7" s="33"/>
      <c r="D7" s="34"/>
      <c r="E7" s="34"/>
      <c r="F7" s="17"/>
      <c r="G7" s="15"/>
      <c r="H7" s="17"/>
      <c r="I7" s="35" t="s">
        <v>17</v>
      </c>
      <c r="J7" s="36" t="s">
        <v>18</v>
      </c>
      <c r="K7" s="37" t="s">
        <v>17</v>
      </c>
      <c r="L7" s="36" t="s">
        <v>18</v>
      </c>
      <c r="M7" s="35" t="s">
        <v>17</v>
      </c>
      <c r="N7" s="36" t="s">
        <v>18</v>
      </c>
      <c r="O7" s="35" t="s">
        <v>17</v>
      </c>
      <c r="P7" s="36" t="s">
        <v>18</v>
      </c>
      <c r="Q7" s="35" t="s">
        <v>17</v>
      </c>
      <c r="R7" s="36" t="s">
        <v>18</v>
      </c>
      <c r="S7" s="35" t="s">
        <v>17</v>
      </c>
      <c r="T7" s="36" t="s">
        <v>18</v>
      </c>
      <c r="U7" s="35" t="s">
        <v>17</v>
      </c>
      <c r="V7" s="36" t="s">
        <v>18</v>
      </c>
      <c r="W7" s="35" t="s">
        <v>17</v>
      </c>
      <c r="X7" s="36" t="s">
        <v>18</v>
      </c>
    </row>
    <row r="8" spans="2:24" ht="16.8" customHeight="1">
      <c r="B8" s="38">
        <v>1</v>
      </c>
      <c r="C8" s="39" t="s">
        <v>19</v>
      </c>
      <c r="D8" s="40"/>
      <c r="E8" s="41"/>
      <c r="F8" s="42" t="s">
        <v>20</v>
      </c>
      <c r="G8" s="43">
        <f t="shared" ref="G8:G22" si="0">COUNT(I8:X8)</f>
        <v>5</v>
      </c>
      <c r="H8" s="44">
        <f t="shared" ref="H8:H22" si="1">H32</f>
        <v>248</v>
      </c>
      <c r="I8" s="45" t="s">
        <v>21</v>
      </c>
      <c r="J8" s="46">
        <v>50</v>
      </c>
      <c r="K8" s="47" t="s">
        <v>22</v>
      </c>
      <c r="L8" s="48">
        <v>49</v>
      </c>
      <c r="M8" s="49" t="s">
        <v>23</v>
      </c>
      <c r="N8" s="46">
        <v>49</v>
      </c>
      <c r="O8" s="50" t="s">
        <v>24</v>
      </c>
      <c r="P8" s="48">
        <v>50</v>
      </c>
      <c r="Q8" s="51" t="s">
        <v>25</v>
      </c>
      <c r="R8" s="48">
        <v>50</v>
      </c>
      <c r="S8" s="51"/>
      <c r="T8" s="48"/>
      <c r="U8" s="49"/>
      <c r="V8" s="46"/>
      <c r="W8" s="52"/>
      <c r="X8" s="53"/>
    </row>
    <row r="9" spans="2:24" ht="16.8" customHeight="1">
      <c r="B9" s="54">
        <v>2</v>
      </c>
      <c r="C9" s="55" t="s">
        <v>26</v>
      </c>
      <c r="D9" s="56"/>
      <c r="E9" s="57"/>
      <c r="F9" s="58" t="s">
        <v>27</v>
      </c>
      <c r="G9" s="59">
        <f t="shared" si="0"/>
        <v>5</v>
      </c>
      <c r="H9" s="60">
        <f t="shared" si="1"/>
        <v>236</v>
      </c>
      <c r="I9" s="61" t="s">
        <v>28</v>
      </c>
      <c r="J9" s="46">
        <v>49</v>
      </c>
      <c r="K9" s="52" t="s">
        <v>29</v>
      </c>
      <c r="L9" s="53">
        <v>46</v>
      </c>
      <c r="M9" s="62" t="s">
        <v>30</v>
      </c>
      <c r="N9" s="53">
        <v>46</v>
      </c>
      <c r="O9" s="62" t="s">
        <v>31</v>
      </c>
      <c r="P9" s="53">
        <v>48</v>
      </c>
      <c r="Q9" s="52" t="s">
        <v>32</v>
      </c>
      <c r="R9" s="53">
        <v>47</v>
      </c>
      <c r="S9" s="52"/>
      <c r="T9" s="53"/>
      <c r="U9" s="62"/>
      <c r="V9" s="53"/>
      <c r="W9" s="62"/>
      <c r="X9" s="53"/>
    </row>
    <row r="10" spans="2:24" ht="16.8" customHeight="1">
      <c r="B10" s="54">
        <v>3</v>
      </c>
      <c r="C10" s="55" t="s">
        <v>33</v>
      </c>
      <c r="D10" s="56"/>
      <c r="E10" s="57"/>
      <c r="F10" s="58" t="s">
        <v>34</v>
      </c>
      <c r="G10" s="59">
        <f t="shared" si="0"/>
        <v>5</v>
      </c>
      <c r="H10" s="60">
        <f t="shared" si="1"/>
        <v>230</v>
      </c>
      <c r="I10" s="63" t="s">
        <v>35</v>
      </c>
      <c r="J10" s="46">
        <v>48</v>
      </c>
      <c r="K10" s="52" t="s">
        <v>36</v>
      </c>
      <c r="L10" s="53">
        <v>44</v>
      </c>
      <c r="M10" s="52" t="s">
        <v>37</v>
      </c>
      <c r="N10" s="53">
        <v>45</v>
      </c>
      <c r="O10" s="62" t="s">
        <v>38</v>
      </c>
      <c r="P10" s="53">
        <v>47</v>
      </c>
      <c r="Q10" s="52" t="s">
        <v>39</v>
      </c>
      <c r="R10" s="53">
        <v>46</v>
      </c>
      <c r="S10" s="52"/>
      <c r="T10" s="53"/>
      <c r="U10" s="62"/>
      <c r="V10" s="53"/>
      <c r="W10" s="62"/>
      <c r="X10" s="53"/>
    </row>
    <row r="11" spans="2:24" ht="16.8" customHeight="1">
      <c r="B11" s="54">
        <v>5</v>
      </c>
      <c r="C11" s="55" t="s">
        <v>40</v>
      </c>
      <c r="D11" s="56"/>
      <c r="E11" s="57"/>
      <c r="F11" s="58" t="s">
        <v>34</v>
      </c>
      <c r="G11" s="59">
        <f t="shared" si="0"/>
        <v>3</v>
      </c>
      <c r="H11" s="60">
        <f t="shared" si="1"/>
        <v>143</v>
      </c>
      <c r="I11" s="61"/>
      <c r="J11" s="53"/>
      <c r="K11" s="63" t="s">
        <v>41</v>
      </c>
      <c r="L11" s="53">
        <v>48</v>
      </c>
      <c r="M11" s="63" t="s">
        <v>42</v>
      </c>
      <c r="N11" s="53">
        <v>47</v>
      </c>
      <c r="O11" s="63"/>
      <c r="P11" s="53"/>
      <c r="Q11" s="63" t="s">
        <v>43</v>
      </c>
      <c r="R11" s="53">
        <v>48</v>
      </c>
      <c r="S11" s="63"/>
      <c r="T11" s="53"/>
      <c r="U11" s="52"/>
      <c r="V11" s="53"/>
      <c r="W11" s="52"/>
      <c r="X11" s="53"/>
    </row>
    <row r="12" spans="2:24" ht="16.8" customHeight="1">
      <c r="B12" s="54">
        <v>4</v>
      </c>
      <c r="C12" s="55" t="s">
        <v>44</v>
      </c>
      <c r="D12" s="56"/>
      <c r="E12" s="57"/>
      <c r="F12" s="58" t="s">
        <v>27</v>
      </c>
      <c r="G12" s="59">
        <f t="shared" si="0"/>
        <v>2</v>
      </c>
      <c r="H12" s="60">
        <f t="shared" si="1"/>
        <v>97</v>
      </c>
      <c r="I12" s="63"/>
      <c r="J12" s="53"/>
      <c r="K12" s="63"/>
      <c r="L12" s="53"/>
      <c r="M12" s="63" t="s">
        <v>32</v>
      </c>
      <c r="N12" s="53">
        <v>48</v>
      </c>
      <c r="O12" s="64" t="s">
        <v>45</v>
      </c>
      <c r="P12" s="53">
        <v>49</v>
      </c>
      <c r="Q12" s="63"/>
      <c r="R12" s="53"/>
      <c r="S12" s="63"/>
      <c r="T12" s="53"/>
      <c r="U12" s="52"/>
      <c r="V12" s="53"/>
      <c r="W12" s="52"/>
      <c r="X12" s="53"/>
    </row>
    <row r="13" spans="2:24" ht="16.8" customHeight="1">
      <c r="B13" s="54" t="s">
        <v>46</v>
      </c>
      <c r="C13" s="55" t="s">
        <v>47</v>
      </c>
      <c r="D13" s="56"/>
      <c r="E13" s="57"/>
      <c r="F13" s="58" t="s">
        <v>20</v>
      </c>
      <c r="G13" s="59">
        <f t="shared" si="0"/>
        <v>1</v>
      </c>
      <c r="H13" s="60">
        <f t="shared" si="1"/>
        <v>50</v>
      </c>
      <c r="I13" s="63"/>
      <c r="J13" s="53"/>
      <c r="K13" s="63" t="s">
        <v>48</v>
      </c>
      <c r="L13" s="53">
        <v>50</v>
      </c>
      <c r="M13" s="63"/>
      <c r="N13" s="53"/>
      <c r="O13" s="63"/>
      <c r="P13" s="53"/>
      <c r="Q13" s="63"/>
      <c r="R13" s="53"/>
      <c r="S13" s="63"/>
      <c r="T13" s="53"/>
      <c r="U13" s="62"/>
      <c r="V13" s="53"/>
      <c r="W13" s="52"/>
      <c r="X13" s="53"/>
    </row>
    <row r="14" spans="2:24" ht="16.8" customHeight="1">
      <c r="B14" s="54" t="s">
        <v>46</v>
      </c>
      <c r="C14" s="55" t="s">
        <v>49</v>
      </c>
      <c r="D14" s="65"/>
      <c r="E14" s="57"/>
      <c r="F14" s="58" t="s">
        <v>34</v>
      </c>
      <c r="G14" s="59">
        <f t="shared" si="0"/>
        <v>1</v>
      </c>
      <c r="H14" s="60">
        <f t="shared" si="1"/>
        <v>50</v>
      </c>
      <c r="I14" s="61"/>
      <c r="J14" s="53"/>
      <c r="K14" s="52"/>
      <c r="L14" s="53"/>
      <c r="M14" s="52" t="s">
        <v>50</v>
      </c>
      <c r="N14" s="53">
        <v>50</v>
      </c>
      <c r="O14" s="52"/>
      <c r="P14" s="53"/>
      <c r="Q14" s="52"/>
      <c r="R14" s="53"/>
      <c r="S14" s="52"/>
      <c r="T14" s="53"/>
      <c r="U14" s="52"/>
      <c r="V14" s="53"/>
      <c r="W14" s="52"/>
      <c r="X14" s="53"/>
    </row>
    <row r="15" spans="2:24" ht="16.8" customHeight="1">
      <c r="B15" s="54">
        <v>10</v>
      </c>
      <c r="C15" s="55" t="s">
        <v>51</v>
      </c>
      <c r="D15" s="56"/>
      <c r="E15" s="57"/>
      <c r="F15" s="58" t="s">
        <v>34</v>
      </c>
      <c r="G15" s="59">
        <f t="shared" si="0"/>
        <v>1</v>
      </c>
      <c r="H15" s="60">
        <f t="shared" si="1"/>
        <v>49</v>
      </c>
      <c r="I15" s="61"/>
      <c r="J15" s="53"/>
      <c r="K15" s="52"/>
      <c r="L15" s="53"/>
      <c r="M15" s="52"/>
      <c r="N15" s="53"/>
      <c r="O15" s="52"/>
      <c r="P15" s="53"/>
      <c r="Q15" s="52" t="s">
        <v>52</v>
      </c>
      <c r="R15" s="53">
        <v>49</v>
      </c>
      <c r="S15" s="52"/>
      <c r="T15" s="53"/>
      <c r="U15" s="52"/>
      <c r="V15" s="53"/>
      <c r="W15" s="52"/>
      <c r="X15" s="53"/>
    </row>
    <row r="16" spans="2:24" ht="16.8" customHeight="1">
      <c r="B16" s="54">
        <v>8</v>
      </c>
      <c r="C16" s="55" t="s">
        <v>53</v>
      </c>
      <c r="D16" s="56"/>
      <c r="E16" s="57"/>
      <c r="F16" s="58" t="s">
        <v>27</v>
      </c>
      <c r="G16" s="59">
        <f t="shared" si="0"/>
        <v>1</v>
      </c>
      <c r="H16" s="60">
        <f t="shared" si="1"/>
        <v>47</v>
      </c>
      <c r="I16" s="63"/>
      <c r="J16" s="53"/>
      <c r="K16" s="52" t="s">
        <v>54</v>
      </c>
      <c r="L16" s="53">
        <v>47</v>
      </c>
      <c r="M16" s="52"/>
      <c r="N16" s="53"/>
      <c r="O16" s="52"/>
      <c r="P16" s="53"/>
      <c r="Q16" s="52"/>
      <c r="R16" s="53"/>
      <c r="S16" s="52"/>
      <c r="T16" s="53"/>
      <c r="U16" s="62"/>
      <c r="V16" s="53"/>
      <c r="W16" s="52"/>
      <c r="X16" s="53"/>
    </row>
    <row r="17" spans="2:25" ht="16.8" customHeight="1">
      <c r="B17" s="54">
        <v>9</v>
      </c>
      <c r="C17" s="55" t="s">
        <v>55</v>
      </c>
      <c r="D17" s="56"/>
      <c r="E17" s="57"/>
      <c r="F17" s="58" t="s">
        <v>34</v>
      </c>
      <c r="G17" s="59">
        <f t="shared" si="0"/>
        <v>1</v>
      </c>
      <c r="H17" s="60">
        <f t="shared" si="1"/>
        <v>46</v>
      </c>
      <c r="I17" s="63"/>
      <c r="J17" s="53"/>
      <c r="K17" s="52" t="s">
        <v>29</v>
      </c>
      <c r="L17" s="53">
        <v>46</v>
      </c>
      <c r="M17" s="52"/>
      <c r="N17" s="53"/>
      <c r="O17" s="52"/>
      <c r="P17" s="53"/>
      <c r="Q17" s="52"/>
      <c r="R17" s="53"/>
      <c r="S17" s="52"/>
      <c r="T17" s="53"/>
      <c r="U17" s="52"/>
      <c r="V17" s="53"/>
      <c r="W17" s="52"/>
      <c r="X17" s="53"/>
    </row>
    <row r="18" spans="2:25" ht="16.8" hidden="1" customHeight="1">
      <c r="B18" s="54">
        <v>11</v>
      </c>
      <c r="C18" s="66"/>
      <c r="D18" s="67"/>
      <c r="E18" s="68"/>
      <c r="F18" s="58"/>
      <c r="G18" s="59">
        <f t="shared" si="0"/>
        <v>0</v>
      </c>
      <c r="H18" s="60">
        <f t="shared" si="1"/>
        <v>0</v>
      </c>
      <c r="I18" s="69"/>
      <c r="J18" s="46"/>
      <c r="K18" s="52"/>
      <c r="L18" s="53"/>
      <c r="M18" s="52"/>
      <c r="N18" s="53"/>
      <c r="O18" s="52"/>
      <c r="P18" s="53"/>
      <c r="Q18" s="52"/>
      <c r="R18" s="53"/>
      <c r="S18" s="52"/>
      <c r="T18" s="53"/>
      <c r="U18" s="62"/>
      <c r="V18" s="53"/>
      <c r="W18" s="52"/>
      <c r="X18" s="53"/>
    </row>
    <row r="19" spans="2:25" ht="16.8" hidden="1" customHeight="1">
      <c r="B19" s="54">
        <v>12</v>
      </c>
      <c r="C19" s="66"/>
      <c r="D19" s="67"/>
      <c r="E19" s="68"/>
      <c r="F19" s="58"/>
      <c r="G19" s="59">
        <f t="shared" si="0"/>
        <v>0</v>
      </c>
      <c r="H19" s="60">
        <f t="shared" si="1"/>
        <v>0</v>
      </c>
      <c r="I19" s="63"/>
      <c r="J19" s="46"/>
      <c r="K19" s="70"/>
      <c r="L19" s="71"/>
      <c r="M19" s="70"/>
      <c r="N19" s="71"/>
      <c r="O19" s="52"/>
      <c r="P19" s="53"/>
      <c r="Q19" s="52"/>
      <c r="R19" s="53"/>
      <c r="S19" s="52"/>
      <c r="T19" s="53"/>
      <c r="U19" s="62"/>
      <c r="V19" s="53"/>
      <c r="W19" s="52"/>
      <c r="X19" s="53"/>
    </row>
    <row r="20" spans="2:25" ht="16.8" hidden="1" customHeight="1">
      <c r="B20" s="54">
        <v>13</v>
      </c>
      <c r="C20" s="66"/>
      <c r="D20" s="67"/>
      <c r="E20" s="68"/>
      <c r="F20" s="58"/>
      <c r="G20" s="59">
        <f t="shared" si="0"/>
        <v>0</v>
      </c>
      <c r="H20" s="60">
        <f t="shared" si="1"/>
        <v>0</v>
      </c>
      <c r="I20" s="61"/>
      <c r="J20" s="46"/>
      <c r="K20" s="52"/>
      <c r="L20" s="53"/>
      <c r="M20" s="52"/>
      <c r="N20" s="53"/>
      <c r="O20" s="52"/>
      <c r="P20" s="53"/>
      <c r="Q20" s="52"/>
      <c r="R20" s="53"/>
      <c r="S20" s="52"/>
      <c r="T20" s="53"/>
      <c r="U20" s="52"/>
      <c r="V20" s="53"/>
      <c r="W20" s="52"/>
      <c r="X20" s="53"/>
      <c r="Y20" s="72"/>
    </row>
    <row r="21" spans="2:25" ht="16.8" hidden="1" customHeight="1">
      <c r="B21" s="54">
        <v>14</v>
      </c>
      <c r="C21" s="66"/>
      <c r="D21" s="67"/>
      <c r="E21" s="68"/>
      <c r="F21" s="58"/>
      <c r="G21" s="59">
        <f t="shared" si="0"/>
        <v>0</v>
      </c>
      <c r="H21" s="60">
        <f t="shared" si="1"/>
        <v>0</v>
      </c>
      <c r="I21" s="61"/>
      <c r="J21" s="46"/>
      <c r="K21" s="52"/>
      <c r="L21" s="53"/>
      <c r="M21" s="52"/>
      <c r="N21" s="53"/>
      <c r="O21" s="52"/>
      <c r="P21" s="53"/>
      <c r="Q21" s="52"/>
      <c r="R21" s="53"/>
      <c r="S21" s="52"/>
      <c r="T21" s="53"/>
      <c r="U21" s="52"/>
      <c r="V21" s="53"/>
      <c r="W21" s="52"/>
      <c r="X21" s="53"/>
    </row>
    <row r="22" spans="2:25" ht="16.8" hidden="1" customHeight="1" thickBot="1">
      <c r="B22" s="73">
        <v>15</v>
      </c>
      <c r="C22" s="74"/>
      <c r="D22" s="75"/>
      <c r="E22" s="76"/>
      <c r="F22" s="77"/>
      <c r="G22" s="78">
        <f t="shared" si="0"/>
        <v>0</v>
      </c>
      <c r="H22" s="79">
        <f t="shared" si="1"/>
        <v>0</v>
      </c>
      <c r="I22" s="80"/>
      <c r="J22" s="81"/>
      <c r="K22" s="82"/>
      <c r="L22" s="83"/>
      <c r="M22" s="82"/>
      <c r="N22" s="83"/>
      <c r="O22" s="82"/>
      <c r="P22" s="83"/>
      <c r="Q22" s="82"/>
      <c r="R22" s="83"/>
      <c r="S22" s="82"/>
      <c r="T22" s="83"/>
      <c r="U22" s="82"/>
      <c r="V22" s="83"/>
      <c r="W22" s="82"/>
      <c r="X22" s="83"/>
    </row>
    <row r="24" spans="2:25">
      <c r="B24" s="72"/>
      <c r="C24" s="84" t="s">
        <v>56</v>
      </c>
      <c r="D24" s="72"/>
      <c r="E24" s="72"/>
      <c r="H24" s="85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2:25">
      <c r="B25" s="72"/>
      <c r="C25" s="86" t="s">
        <v>57</v>
      </c>
      <c r="D25" s="86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U25" s="72"/>
      <c r="V25" s="87"/>
      <c r="W25" s="87"/>
      <c r="X25" s="87"/>
      <c r="Y25" s="87"/>
    </row>
    <row r="26" spans="2:25">
      <c r="B26" s="72"/>
      <c r="C26" s="86" t="s">
        <v>58</v>
      </c>
      <c r="D26" s="86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U26" s="72"/>
      <c r="V26"/>
      <c r="X26"/>
    </row>
    <row r="27" spans="2:25">
      <c r="B27" s="72"/>
      <c r="C27" s="88" t="s">
        <v>59</v>
      </c>
      <c r="D27" s="88"/>
      <c r="E27" s="88"/>
      <c r="F27" s="89"/>
      <c r="G27" s="89"/>
      <c r="H27" s="89"/>
      <c r="I27" s="89"/>
      <c r="J27" s="89"/>
      <c r="K27" s="90"/>
      <c r="L27" s="90"/>
      <c r="M27" s="89"/>
      <c r="N27" s="90"/>
      <c r="O27" s="89"/>
      <c r="P27" s="89"/>
      <c r="Q27" s="89"/>
      <c r="R27" s="89"/>
      <c r="S27" s="89"/>
      <c r="U27" s="72"/>
      <c r="V27"/>
      <c r="X27"/>
    </row>
    <row r="28" spans="2:25">
      <c r="B28" s="72"/>
      <c r="C28" s="86" t="s">
        <v>60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U28" s="72"/>
      <c r="V28" s="86"/>
      <c r="W28" s="86"/>
      <c r="X28" s="86"/>
      <c r="Y28" s="86"/>
    </row>
    <row r="29" spans="2:25">
      <c r="B29" s="72"/>
      <c r="C29" s="86" t="s">
        <v>61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U29" s="72"/>
      <c r="V29" s="86"/>
      <c r="W29" s="86"/>
      <c r="X29" s="86"/>
      <c r="Y29" s="86"/>
    </row>
    <row r="30" spans="2:25">
      <c r="B30" s="72"/>
      <c r="C30" s="86" t="s">
        <v>62</v>
      </c>
      <c r="D30" s="86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U30" s="72"/>
      <c r="V30" s="87"/>
      <c r="W30" s="87"/>
      <c r="X30" s="87"/>
      <c r="Y30" s="87"/>
    </row>
    <row r="31" spans="2:25">
      <c r="B31" s="72"/>
      <c r="C31" s="86" t="s">
        <v>63</v>
      </c>
      <c r="D31" s="86"/>
      <c r="E31" s="8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</row>
    <row r="32" spans="2:25" ht="14.4" hidden="1" customHeight="1">
      <c r="C32" s="1" t="str">
        <f>C8</f>
        <v>Lynn Gatherer</v>
      </c>
      <c r="H32" s="2" cm="1">
        <f t="array" ref="H32">SUM(LARGE(J32:X32,{1,2,3,4,5,6}))</f>
        <v>248</v>
      </c>
      <c r="I32" s="1"/>
      <c r="J32" s="1">
        <f>N(J8)</f>
        <v>50</v>
      </c>
      <c r="L32" s="1">
        <f>N(L8)</f>
        <v>49</v>
      </c>
      <c r="M32" s="1"/>
      <c r="N32" s="1">
        <f>N(N8)</f>
        <v>49</v>
      </c>
      <c r="O32" s="1"/>
      <c r="P32" s="1">
        <f>N(P8)</f>
        <v>50</v>
      </c>
      <c r="Q32" s="1"/>
      <c r="R32" s="1">
        <f>N(R8)</f>
        <v>50</v>
      </c>
      <c r="S32" s="1"/>
      <c r="T32" s="1">
        <f>N(T8)</f>
        <v>0</v>
      </c>
      <c r="U32" s="1"/>
      <c r="V32" s="1">
        <f>N(V8)</f>
        <v>0</v>
      </c>
      <c r="W32" s="1"/>
      <c r="X32" s="1">
        <f>N(X8)</f>
        <v>0</v>
      </c>
      <c r="Y32" s="1"/>
    </row>
    <row r="33" spans="3:25" ht="14.4" hidden="1" customHeight="1">
      <c r="C33" s="1" t="str">
        <f t="shared" ref="C33:C46" si="2">C9</f>
        <v>Aga Mroczkowska</v>
      </c>
      <c r="H33" s="2" cm="1">
        <f t="array" ref="H33">SUM(LARGE(J33:X33,{1,2,3,4,5,6}))</f>
        <v>236</v>
      </c>
      <c r="I33" s="1"/>
      <c r="J33" s="1">
        <f t="shared" ref="J33:J46" si="3">N(J9)</f>
        <v>49</v>
      </c>
      <c r="L33" s="1">
        <f t="shared" ref="L33:L46" si="4">N(L9)</f>
        <v>46</v>
      </c>
      <c r="M33" s="1"/>
      <c r="N33" s="1">
        <f t="shared" ref="N33:N46" si="5">N(N9)</f>
        <v>46</v>
      </c>
      <c r="O33" s="1"/>
      <c r="P33" s="1">
        <f t="shared" ref="P33:P46" si="6">N(P9)</f>
        <v>48</v>
      </c>
      <c r="Q33" s="1"/>
      <c r="R33" s="1">
        <f t="shared" ref="R33:R46" si="7">N(R9)</f>
        <v>47</v>
      </c>
      <c r="S33" s="1"/>
      <c r="T33" s="1">
        <f t="shared" ref="T33:T46" si="8">N(T9)</f>
        <v>0</v>
      </c>
      <c r="U33" s="1"/>
      <c r="V33" s="1">
        <f t="shared" ref="V33:V46" si="9">N(V9)</f>
        <v>0</v>
      </c>
      <c r="W33" s="1"/>
      <c r="X33" s="1">
        <f t="shared" ref="X33:X46" si="10">N(X9)</f>
        <v>0</v>
      </c>
      <c r="Y33" s="1"/>
    </row>
    <row r="34" spans="3:25" ht="14.4" hidden="1" customHeight="1">
      <c r="C34" s="1" t="str">
        <f t="shared" si="2"/>
        <v>Fiona Manson</v>
      </c>
      <c r="H34" s="2" cm="1">
        <f t="array" ref="H34">SUM(LARGE(J34:X34,{1,2,3,4,5,6}))</f>
        <v>230</v>
      </c>
      <c r="I34" s="1"/>
      <c r="J34" s="1">
        <f t="shared" si="3"/>
        <v>48</v>
      </c>
      <c r="L34" s="1">
        <f t="shared" si="4"/>
        <v>44</v>
      </c>
      <c r="M34" s="1"/>
      <c r="N34" s="1">
        <f t="shared" si="5"/>
        <v>45</v>
      </c>
      <c r="O34" s="1"/>
      <c r="P34" s="1">
        <f t="shared" si="6"/>
        <v>47</v>
      </c>
      <c r="Q34" s="1"/>
      <c r="R34" s="1">
        <f t="shared" si="7"/>
        <v>46</v>
      </c>
      <c r="S34" s="1"/>
      <c r="T34" s="1">
        <f t="shared" si="8"/>
        <v>0</v>
      </c>
      <c r="U34" s="1"/>
      <c r="V34" s="1">
        <f t="shared" si="9"/>
        <v>0</v>
      </c>
      <c r="W34" s="1"/>
      <c r="X34" s="1">
        <f t="shared" si="10"/>
        <v>0</v>
      </c>
      <c r="Y34" s="1"/>
    </row>
    <row r="35" spans="3:25" ht="14.4" hidden="1" customHeight="1">
      <c r="C35" s="1" t="str">
        <f t="shared" si="2"/>
        <v>Fabienne Thompson</v>
      </c>
      <c r="H35" s="2" cm="1">
        <f t="array" ref="H35">SUM(LARGE(J35:X35,{1,2,3,4,5,6}))</f>
        <v>143</v>
      </c>
      <c r="I35" s="1"/>
      <c r="J35" s="1">
        <f t="shared" si="3"/>
        <v>0</v>
      </c>
      <c r="L35" s="1">
        <f t="shared" si="4"/>
        <v>48</v>
      </c>
      <c r="M35" s="1"/>
      <c r="N35" s="1">
        <f t="shared" si="5"/>
        <v>47</v>
      </c>
      <c r="O35" s="1"/>
      <c r="P35" s="1">
        <f t="shared" si="6"/>
        <v>0</v>
      </c>
      <c r="Q35" s="1"/>
      <c r="R35" s="1">
        <f t="shared" si="7"/>
        <v>48</v>
      </c>
      <c r="S35" s="1"/>
      <c r="T35" s="1">
        <f t="shared" si="8"/>
        <v>0</v>
      </c>
      <c r="U35" s="1"/>
      <c r="V35" s="1">
        <f t="shared" si="9"/>
        <v>0</v>
      </c>
      <c r="W35" s="1"/>
      <c r="X35" s="1">
        <f t="shared" si="10"/>
        <v>0</v>
      </c>
    </row>
    <row r="36" spans="3:25" hidden="1">
      <c r="C36" s="1" t="str">
        <f t="shared" si="2"/>
        <v>Paige Brown</v>
      </c>
      <c r="H36" s="2" cm="1">
        <f t="array" ref="H36">SUM(LARGE(J36:X36,{1,2,3,4,5,6}))</f>
        <v>97</v>
      </c>
      <c r="I36" s="1"/>
      <c r="J36" s="1">
        <f t="shared" si="3"/>
        <v>0</v>
      </c>
      <c r="L36" s="1">
        <f t="shared" si="4"/>
        <v>0</v>
      </c>
      <c r="M36" s="1"/>
      <c r="N36" s="1">
        <f t="shared" si="5"/>
        <v>48</v>
      </c>
      <c r="O36" s="1"/>
      <c r="P36" s="1">
        <f t="shared" si="6"/>
        <v>49</v>
      </c>
      <c r="Q36" s="1"/>
      <c r="R36" s="1">
        <f t="shared" si="7"/>
        <v>0</v>
      </c>
      <c r="S36" s="1"/>
      <c r="T36" s="1">
        <f t="shared" si="8"/>
        <v>0</v>
      </c>
      <c r="U36" s="1"/>
      <c r="V36" s="1">
        <f t="shared" si="9"/>
        <v>0</v>
      </c>
      <c r="W36" s="1"/>
      <c r="X36" s="1">
        <f t="shared" si="10"/>
        <v>0</v>
      </c>
    </row>
    <row r="37" spans="3:25" hidden="1">
      <c r="C37" s="1" t="str">
        <f t="shared" si="2"/>
        <v>Keri Weatherhogg</v>
      </c>
      <c r="H37" s="2" cm="1">
        <f t="array" ref="H37">SUM(LARGE(J37:X37,{1,2,3,4,5,6}))</f>
        <v>50</v>
      </c>
      <c r="I37" s="1"/>
      <c r="J37" s="1">
        <f t="shared" si="3"/>
        <v>0</v>
      </c>
      <c r="L37" s="1">
        <f t="shared" si="4"/>
        <v>50</v>
      </c>
      <c r="M37" s="1"/>
      <c r="N37" s="1">
        <f t="shared" si="5"/>
        <v>0</v>
      </c>
      <c r="O37" s="1"/>
      <c r="P37" s="1">
        <f t="shared" si="6"/>
        <v>0</v>
      </c>
      <c r="Q37" s="1"/>
      <c r="R37" s="1">
        <f t="shared" si="7"/>
        <v>0</v>
      </c>
      <c r="S37" s="1"/>
      <c r="T37" s="1">
        <f t="shared" si="8"/>
        <v>0</v>
      </c>
      <c r="U37" s="1"/>
      <c r="V37" s="1">
        <f t="shared" si="9"/>
        <v>0</v>
      </c>
      <c r="W37" s="1"/>
      <c r="X37" s="1">
        <f t="shared" si="10"/>
        <v>0</v>
      </c>
    </row>
    <row r="38" spans="3:25" hidden="1">
      <c r="C38" s="1" t="str">
        <f t="shared" si="2"/>
        <v>Liz Johnston</v>
      </c>
      <c r="H38" s="2" cm="1">
        <f t="array" ref="H38">SUM(LARGE(J38:X38,{1,2,3,4,5,6}))</f>
        <v>50</v>
      </c>
      <c r="I38" s="1"/>
      <c r="J38" s="1">
        <f t="shared" si="3"/>
        <v>0</v>
      </c>
      <c r="L38" s="1">
        <f t="shared" si="4"/>
        <v>0</v>
      </c>
      <c r="M38" s="1"/>
      <c r="N38" s="1">
        <f t="shared" si="5"/>
        <v>50</v>
      </c>
      <c r="O38" s="1"/>
      <c r="P38" s="1">
        <f t="shared" si="6"/>
        <v>0</v>
      </c>
      <c r="Q38" s="1"/>
      <c r="R38" s="1">
        <f t="shared" si="7"/>
        <v>0</v>
      </c>
      <c r="S38" s="1"/>
      <c r="T38" s="1">
        <f t="shared" si="8"/>
        <v>0</v>
      </c>
      <c r="U38" s="1"/>
      <c r="V38" s="1">
        <f t="shared" si="9"/>
        <v>0</v>
      </c>
      <c r="W38" s="1"/>
      <c r="X38" s="1">
        <f t="shared" si="10"/>
        <v>0</v>
      </c>
    </row>
    <row r="39" spans="3:25" hidden="1">
      <c r="C39" s="1" t="str">
        <f t="shared" si="2"/>
        <v>Diane White</v>
      </c>
      <c r="H39" s="2" cm="1">
        <f t="array" ref="H39">SUM(LARGE(J39:X39,{1,2,3,4,5,6}))</f>
        <v>49</v>
      </c>
      <c r="I39" s="1"/>
      <c r="J39" s="1">
        <f t="shared" si="3"/>
        <v>0</v>
      </c>
      <c r="L39" s="1">
        <f t="shared" si="4"/>
        <v>0</v>
      </c>
      <c r="M39" s="1"/>
      <c r="N39" s="1">
        <f t="shared" si="5"/>
        <v>0</v>
      </c>
      <c r="O39" s="1"/>
      <c r="P39" s="1">
        <f t="shared" si="6"/>
        <v>0</v>
      </c>
      <c r="Q39" s="1"/>
      <c r="R39" s="1">
        <f t="shared" si="7"/>
        <v>49</v>
      </c>
      <c r="S39" s="1"/>
      <c r="T39" s="1">
        <f t="shared" si="8"/>
        <v>0</v>
      </c>
      <c r="U39" s="1"/>
      <c r="V39" s="1">
        <f t="shared" si="9"/>
        <v>0</v>
      </c>
      <c r="W39" s="1"/>
      <c r="X39" s="1">
        <f t="shared" si="10"/>
        <v>0</v>
      </c>
    </row>
    <row r="40" spans="3:25" hidden="1">
      <c r="C40" s="1" t="str">
        <f t="shared" si="2"/>
        <v>Caitlin Ripley</v>
      </c>
      <c r="H40" s="2" cm="1">
        <f t="array" ref="H40">SUM(LARGE(J40:X40,{1,2,3,4,5,6}))</f>
        <v>47</v>
      </c>
      <c r="I40" s="1"/>
      <c r="J40" s="1">
        <f t="shared" si="3"/>
        <v>0</v>
      </c>
      <c r="L40" s="1">
        <f t="shared" si="4"/>
        <v>47</v>
      </c>
      <c r="M40" s="1"/>
      <c r="N40" s="1">
        <f t="shared" si="5"/>
        <v>0</v>
      </c>
      <c r="O40" s="1"/>
      <c r="P40" s="1">
        <f t="shared" si="6"/>
        <v>0</v>
      </c>
      <c r="Q40" s="1"/>
      <c r="R40" s="1">
        <f t="shared" si="7"/>
        <v>0</v>
      </c>
      <c r="S40" s="1"/>
      <c r="T40" s="1">
        <f t="shared" si="8"/>
        <v>0</v>
      </c>
      <c r="U40" s="1"/>
      <c r="V40" s="1">
        <f t="shared" si="9"/>
        <v>0</v>
      </c>
      <c r="W40" s="1"/>
      <c r="X40" s="1">
        <f t="shared" si="10"/>
        <v>0</v>
      </c>
    </row>
    <row r="41" spans="3:25" hidden="1">
      <c r="C41" s="1" t="str">
        <f t="shared" si="2"/>
        <v>Gillian McGuire</v>
      </c>
      <c r="H41" s="2" cm="1">
        <f t="array" ref="H41">SUM(LARGE(J41:X41,{1,2,3,4,5,6}))</f>
        <v>46</v>
      </c>
      <c r="I41" s="1"/>
      <c r="J41" s="1">
        <f t="shared" si="3"/>
        <v>0</v>
      </c>
      <c r="L41" s="1">
        <f t="shared" si="4"/>
        <v>46</v>
      </c>
      <c r="M41" s="1"/>
      <c r="N41" s="1">
        <f t="shared" si="5"/>
        <v>0</v>
      </c>
      <c r="O41" s="1"/>
      <c r="P41" s="1">
        <f t="shared" si="6"/>
        <v>0</v>
      </c>
      <c r="Q41" s="1"/>
      <c r="R41" s="1">
        <f t="shared" si="7"/>
        <v>0</v>
      </c>
      <c r="S41" s="1"/>
      <c r="T41" s="1">
        <f t="shared" si="8"/>
        <v>0</v>
      </c>
      <c r="U41" s="1"/>
      <c r="V41" s="1">
        <f t="shared" si="9"/>
        <v>0</v>
      </c>
      <c r="W41" s="1"/>
      <c r="X41" s="1">
        <f t="shared" si="10"/>
        <v>0</v>
      </c>
    </row>
    <row r="42" spans="3:25" hidden="1">
      <c r="C42" s="1">
        <f t="shared" si="2"/>
        <v>0</v>
      </c>
      <c r="H42" s="2" cm="1">
        <f t="array" ref="H42">SUM(LARGE(J42:X42,{1,2,3,4,5,6}))</f>
        <v>0</v>
      </c>
      <c r="I42" s="1"/>
      <c r="J42" s="1">
        <f t="shared" si="3"/>
        <v>0</v>
      </c>
      <c r="L42" s="1">
        <f t="shared" si="4"/>
        <v>0</v>
      </c>
      <c r="M42" s="1"/>
      <c r="N42" s="1">
        <f t="shared" si="5"/>
        <v>0</v>
      </c>
      <c r="O42" s="1"/>
      <c r="P42" s="1">
        <f t="shared" si="6"/>
        <v>0</v>
      </c>
      <c r="Q42" s="1"/>
      <c r="R42" s="1">
        <f t="shared" si="7"/>
        <v>0</v>
      </c>
      <c r="S42" s="1"/>
      <c r="T42" s="1">
        <f t="shared" si="8"/>
        <v>0</v>
      </c>
      <c r="U42" s="1"/>
      <c r="V42" s="1">
        <f t="shared" si="9"/>
        <v>0</v>
      </c>
      <c r="W42" s="1"/>
      <c r="X42" s="1">
        <f t="shared" si="10"/>
        <v>0</v>
      </c>
    </row>
    <row r="43" spans="3:25" hidden="1">
      <c r="C43" s="1">
        <f t="shared" si="2"/>
        <v>0</v>
      </c>
      <c r="H43" s="2" cm="1">
        <f t="array" ref="H43">SUM(LARGE(J43:X43,{1,2,3,4,5,6}))</f>
        <v>0</v>
      </c>
      <c r="I43" s="1"/>
      <c r="J43" s="1">
        <f t="shared" si="3"/>
        <v>0</v>
      </c>
      <c r="L43" s="1">
        <f t="shared" si="4"/>
        <v>0</v>
      </c>
      <c r="M43" s="1"/>
      <c r="N43" s="1">
        <f t="shared" si="5"/>
        <v>0</v>
      </c>
      <c r="O43" s="1"/>
      <c r="P43" s="1">
        <f t="shared" si="6"/>
        <v>0</v>
      </c>
      <c r="Q43" s="1"/>
      <c r="R43" s="1">
        <f t="shared" si="7"/>
        <v>0</v>
      </c>
      <c r="S43" s="1"/>
      <c r="T43" s="1">
        <f t="shared" si="8"/>
        <v>0</v>
      </c>
      <c r="U43" s="1"/>
      <c r="V43" s="1">
        <f t="shared" si="9"/>
        <v>0</v>
      </c>
      <c r="W43" s="1"/>
      <c r="X43" s="1">
        <f t="shared" si="10"/>
        <v>0</v>
      </c>
    </row>
    <row r="44" spans="3:25" hidden="1">
      <c r="C44" s="1">
        <f t="shared" si="2"/>
        <v>0</v>
      </c>
      <c r="H44" s="2" cm="1">
        <f t="array" ref="H44">SUM(LARGE(J44:X44,{1,2,3,4,5,6}))</f>
        <v>0</v>
      </c>
      <c r="I44" s="1"/>
      <c r="J44" s="1">
        <f t="shared" si="3"/>
        <v>0</v>
      </c>
      <c r="L44" s="1">
        <f t="shared" si="4"/>
        <v>0</v>
      </c>
      <c r="M44" s="1"/>
      <c r="N44" s="1">
        <f t="shared" si="5"/>
        <v>0</v>
      </c>
      <c r="O44" s="1"/>
      <c r="P44" s="1">
        <f t="shared" si="6"/>
        <v>0</v>
      </c>
      <c r="Q44" s="1"/>
      <c r="R44" s="1">
        <f t="shared" si="7"/>
        <v>0</v>
      </c>
      <c r="S44" s="1"/>
      <c r="T44" s="1">
        <f t="shared" si="8"/>
        <v>0</v>
      </c>
      <c r="U44" s="1"/>
      <c r="V44" s="1">
        <f t="shared" si="9"/>
        <v>0</v>
      </c>
      <c r="W44" s="1"/>
      <c r="X44" s="1">
        <f t="shared" si="10"/>
        <v>0</v>
      </c>
    </row>
    <row r="45" spans="3:25" hidden="1">
      <c r="C45" s="1">
        <f t="shared" si="2"/>
        <v>0</v>
      </c>
      <c r="H45" s="2" cm="1">
        <f t="array" ref="H45">SUM(LARGE(J45:X45,{1,2,3,4,5,6}))</f>
        <v>0</v>
      </c>
      <c r="I45" s="1"/>
      <c r="J45" s="1">
        <f t="shared" si="3"/>
        <v>0</v>
      </c>
      <c r="L45" s="1">
        <f t="shared" si="4"/>
        <v>0</v>
      </c>
      <c r="M45" s="1"/>
      <c r="N45" s="1">
        <f t="shared" si="5"/>
        <v>0</v>
      </c>
      <c r="O45" s="1"/>
      <c r="P45" s="1">
        <f t="shared" si="6"/>
        <v>0</v>
      </c>
      <c r="Q45" s="1"/>
      <c r="R45" s="1">
        <f t="shared" si="7"/>
        <v>0</v>
      </c>
      <c r="S45" s="1"/>
      <c r="T45" s="1">
        <f t="shared" si="8"/>
        <v>0</v>
      </c>
      <c r="U45" s="1"/>
      <c r="V45" s="1">
        <f t="shared" si="9"/>
        <v>0</v>
      </c>
      <c r="W45" s="1"/>
      <c r="X45" s="1">
        <f t="shared" si="10"/>
        <v>0</v>
      </c>
    </row>
    <row r="46" spans="3:25" hidden="1">
      <c r="C46" s="1">
        <f t="shared" si="2"/>
        <v>0</v>
      </c>
      <c r="H46" s="2" cm="1">
        <f t="array" ref="H46">SUM(LARGE(J46:X46,{1,2,3,4,5,6}))</f>
        <v>0</v>
      </c>
      <c r="I46" s="1"/>
      <c r="J46" s="1">
        <f t="shared" si="3"/>
        <v>0</v>
      </c>
      <c r="L46" s="1">
        <f t="shared" si="4"/>
        <v>0</v>
      </c>
      <c r="M46" s="1"/>
      <c r="N46" s="1">
        <f t="shared" si="5"/>
        <v>0</v>
      </c>
      <c r="O46" s="1"/>
      <c r="P46" s="1">
        <f t="shared" si="6"/>
        <v>0</v>
      </c>
      <c r="Q46" s="1"/>
      <c r="R46" s="1">
        <f t="shared" si="7"/>
        <v>0</v>
      </c>
      <c r="S46" s="1"/>
      <c r="T46" s="1">
        <f t="shared" si="8"/>
        <v>0</v>
      </c>
      <c r="U46" s="1"/>
      <c r="V46" s="1">
        <f t="shared" si="9"/>
        <v>0</v>
      </c>
      <c r="W46" s="1"/>
      <c r="X46" s="1">
        <f t="shared" si="10"/>
        <v>0</v>
      </c>
    </row>
    <row r="47" spans="3:25">
      <c r="C47" s="88" t="s">
        <v>64</v>
      </c>
    </row>
    <row r="48" spans="3:25">
      <c r="C48" s="86" t="s">
        <v>65</v>
      </c>
    </row>
    <row r="50" spans="2:24" ht="31.8" customHeight="1">
      <c r="B50" s="3" t="s">
        <v>66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ht="15" thickBot="1">
      <c r="Q51" s="5"/>
      <c r="R51" s="5"/>
      <c r="S51" s="6"/>
      <c r="T51" s="6"/>
      <c r="U51" s="6"/>
      <c r="V51" s="6"/>
      <c r="W51" s="6"/>
      <c r="X51" s="6"/>
    </row>
    <row r="52" spans="2:24" ht="16.2" customHeight="1">
      <c r="B52" s="7" t="s">
        <v>1</v>
      </c>
      <c r="C52" s="8" t="s">
        <v>2</v>
      </c>
      <c r="D52" s="9"/>
      <c r="E52" s="9"/>
      <c r="F52" s="10" t="s">
        <v>3</v>
      </c>
      <c r="G52" s="8" t="s">
        <v>4</v>
      </c>
      <c r="H52" s="10" t="s">
        <v>5</v>
      </c>
      <c r="I52" s="11" t="s">
        <v>6</v>
      </c>
      <c r="J52" s="12"/>
      <c r="K52" s="11" t="s">
        <v>7</v>
      </c>
      <c r="L52" s="12"/>
      <c r="M52" s="11" t="s">
        <v>8</v>
      </c>
      <c r="N52" s="12"/>
      <c r="O52" s="11" t="s">
        <v>9</v>
      </c>
      <c r="P52" s="12"/>
      <c r="Q52" s="13" t="s">
        <v>10</v>
      </c>
      <c r="R52" s="14"/>
      <c r="S52" s="13"/>
      <c r="T52" s="14"/>
      <c r="U52" s="13"/>
      <c r="V52" s="14"/>
      <c r="W52" s="13"/>
      <c r="X52" s="14"/>
    </row>
    <row r="53" spans="2:24" ht="16.2" customHeight="1">
      <c r="B53" s="15"/>
      <c r="C53" s="15"/>
      <c r="D53" s="16"/>
      <c r="E53" s="16"/>
      <c r="F53" s="17"/>
      <c r="G53" s="15"/>
      <c r="H53" s="17"/>
      <c r="I53" s="18" t="s">
        <v>11</v>
      </c>
      <c r="J53" s="19"/>
      <c r="K53" s="18" t="s">
        <v>12</v>
      </c>
      <c r="L53" s="19"/>
      <c r="M53" s="18" t="s">
        <v>13</v>
      </c>
      <c r="N53" s="19"/>
      <c r="O53" s="18" t="s">
        <v>14</v>
      </c>
      <c r="P53" s="19"/>
      <c r="Q53" s="20" t="s">
        <v>15</v>
      </c>
      <c r="R53" s="21"/>
      <c r="S53" s="22"/>
      <c r="T53" s="23"/>
      <c r="U53" s="22"/>
      <c r="V53" s="23"/>
      <c r="W53" s="22"/>
      <c r="X53" s="23"/>
    </row>
    <row r="54" spans="2:24" ht="16.2" customHeight="1">
      <c r="B54" s="15"/>
      <c r="C54" s="15"/>
      <c r="D54" s="16"/>
      <c r="E54" s="16"/>
      <c r="F54" s="17"/>
      <c r="G54" s="15"/>
      <c r="H54" s="17"/>
      <c r="I54" s="24" t="s">
        <v>16</v>
      </c>
      <c r="J54" s="27"/>
      <c r="K54" s="26" t="s">
        <v>16</v>
      </c>
      <c r="L54" s="27"/>
      <c r="M54" s="26" t="s">
        <v>16</v>
      </c>
      <c r="N54" s="27"/>
      <c r="O54" s="28" t="s">
        <v>16</v>
      </c>
      <c r="P54" s="25"/>
      <c r="Q54" s="29"/>
      <c r="R54" s="30"/>
      <c r="S54" s="31"/>
      <c r="T54" s="30"/>
      <c r="U54" s="31"/>
      <c r="V54" s="30"/>
      <c r="W54" s="31"/>
      <c r="X54" s="30"/>
    </row>
    <row r="55" spans="2:24" ht="16.2" customHeight="1" thickBot="1">
      <c r="B55" s="32"/>
      <c r="C55" s="33"/>
      <c r="D55" s="34"/>
      <c r="E55" s="34"/>
      <c r="F55" s="91"/>
      <c r="G55" s="15"/>
      <c r="H55" s="17"/>
      <c r="I55" s="35" t="s">
        <v>17</v>
      </c>
      <c r="J55" s="36" t="s">
        <v>18</v>
      </c>
      <c r="K55" s="37" t="s">
        <v>17</v>
      </c>
      <c r="L55" s="36" t="s">
        <v>18</v>
      </c>
      <c r="M55" s="35" t="s">
        <v>17</v>
      </c>
      <c r="N55" s="36" t="s">
        <v>18</v>
      </c>
      <c r="O55" s="92" t="s">
        <v>17</v>
      </c>
      <c r="P55" s="93" t="s">
        <v>18</v>
      </c>
      <c r="Q55" s="35" t="s">
        <v>17</v>
      </c>
      <c r="R55" s="36" t="s">
        <v>18</v>
      </c>
      <c r="S55" s="92" t="s">
        <v>17</v>
      </c>
      <c r="T55" s="93" t="s">
        <v>18</v>
      </c>
      <c r="U55" s="35" t="s">
        <v>17</v>
      </c>
      <c r="V55" s="36" t="s">
        <v>18</v>
      </c>
      <c r="W55" s="35" t="s">
        <v>17</v>
      </c>
      <c r="X55" s="36" t="s">
        <v>18</v>
      </c>
    </row>
    <row r="56" spans="2:24" ht="16.2" customHeight="1">
      <c r="B56" s="38">
        <v>1</v>
      </c>
      <c r="C56" s="39" t="s">
        <v>67</v>
      </c>
      <c r="D56" s="40"/>
      <c r="E56" s="41"/>
      <c r="F56" s="42" t="s">
        <v>68</v>
      </c>
      <c r="G56" s="43">
        <f t="shared" ref="G56:G84" si="11">COUNT(I56:X56)</f>
        <v>5</v>
      </c>
      <c r="H56" s="44">
        <f t="shared" ref="H56:H84" si="12">H95</f>
        <v>233</v>
      </c>
      <c r="I56" s="94" t="s">
        <v>69</v>
      </c>
      <c r="J56" s="46">
        <v>47</v>
      </c>
      <c r="K56" s="70" t="s">
        <v>70</v>
      </c>
      <c r="L56" s="46">
        <v>47</v>
      </c>
      <c r="M56" s="49" t="s">
        <v>71</v>
      </c>
      <c r="N56" s="95">
        <v>43</v>
      </c>
      <c r="O56" s="50" t="s">
        <v>72</v>
      </c>
      <c r="P56" s="48">
        <v>49</v>
      </c>
      <c r="Q56" s="96" t="s">
        <v>73</v>
      </c>
      <c r="R56" s="97">
        <v>47</v>
      </c>
      <c r="S56" s="51"/>
      <c r="T56" s="48"/>
      <c r="U56" s="98"/>
      <c r="V56" s="46"/>
      <c r="W56" s="47"/>
      <c r="X56" s="48"/>
    </row>
    <row r="57" spans="2:24" ht="16.2" customHeight="1">
      <c r="B57" s="54">
        <v>2</v>
      </c>
      <c r="C57" s="55" t="s">
        <v>74</v>
      </c>
      <c r="D57" s="56"/>
      <c r="E57" s="57"/>
      <c r="F57" s="58" t="s">
        <v>75</v>
      </c>
      <c r="G57" s="59">
        <f t="shared" si="11"/>
        <v>5</v>
      </c>
      <c r="H57" s="60">
        <f t="shared" si="12"/>
        <v>0</v>
      </c>
      <c r="I57" s="61" t="s">
        <v>76</v>
      </c>
      <c r="J57" s="99">
        <v>46</v>
      </c>
      <c r="K57" s="100" t="s">
        <v>77</v>
      </c>
      <c r="L57" s="53">
        <v>44</v>
      </c>
      <c r="M57" s="100" t="s">
        <v>78</v>
      </c>
      <c r="N57" s="95">
        <v>44</v>
      </c>
      <c r="O57" s="62" t="s">
        <v>79</v>
      </c>
      <c r="P57" s="53">
        <v>48</v>
      </c>
      <c r="Q57" s="69" t="s">
        <v>80</v>
      </c>
      <c r="R57" s="95">
        <v>46</v>
      </c>
      <c r="S57" s="100"/>
      <c r="T57" s="53"/>
      <c r="U57" s="64"/>
      <c r="V57" s="53"/>
      <c r="W57" s="101"/>
      <c r="X57" s="46"/>
    </row>
    <row r="58" spans="2:24" ht="16.2" customHeight="1">
      <c r="B58" s="54">
        <v>3</v>
      </c>
      <c r="C58" s="55" t="s">
        <v>81</v>
      </c>
      <c r="D58" s="65"/>
      <c r="E58" s="57"/>
      <c r="F58" s="58" t="s">
        <v>82</v>
      </c>
      <c r="G58" s="59">
        <f t="shared" si="11"/>
        <v>5</v>
      </c>
      <c r="H58" s="60">
        <f t="shared" si="12"/>
        <v>0</v>
      </c>
      <c r="I58" s="61" t="s">
        <v>83</v>
      </c>
      <c r="J58" s="46">
        <v>45</v>
      </c>
      <c r="K58" s="52" t="s">
        <v>84</v>
      </c>
      <c r="L58" s="53">
        <v>41</v>
      </c>
      <c r="M58" s="100" t="s">
        <v>85</v>
      </c>
      <c r="N58" s="102">
        <v>39</v>
      </c>
      <c r="O58" s="62" t="s">
        <v>86</v>
      </c>
      <c r="P58" s="53">
        <v>46</v>
      </c>
      <c r="Q58" s="63" t="s">
        <v>87</v>
      </c>
      <c r="R58" s="95">
        <v>40</v>
      </c>
      <c r="S58" s="52"/>
      <c r="T58" s="53"/>
      <c r="U58" s="64"/>
      <c r="V58" s="53"/>
      <c r="W58" s="101"/>
      <c r="X58" s="46"/>
    </row>
    <row r="59" spans="2:24" ht="16.2" customHeight="1">
      <c r="B59" s="54">
        <v>5</v>
      </c>
      <c r="C59" s="66" t="s">
        <v>88</v>
      </c>
      <c r="D59" s="103"/>
      <c r="E59" s="68"/>
      <c r="F59" s="104" t="s">
        <v>68</v>
      </c>
      <c r="G59" s="59">
        <f t="shared" si="11"/>
        <v>4</v>
      </c>
      <c r="H59" s="60">
        <f t="shared" si="12"/>
        <v>0</v>
      </c>
      <c r="I59" s="45" t="s">
        <v>89</v>
      </c>
      <c r="J59" s="99">
        <v>43</v>
      </c>
      <c r="K59" s="101" t="s">
        <v>36</v>
      </c>
      <c r="L59" s="71">
        <v>37</v>
      </c>
      <c r="M59" s="61"/>
      <c r="N59" s="102"/>
      <c r="O59" s="100" t="s">
        <v>90</v>
      </c>
      <c r="P59" s="53">
        <v>47</v>
      </c>
      <c r="Q59" s="69" t="s">
        <v>91</v>
      </c>
      <c r="R59" s="95">
        <v>41</v>
      </c>
      <c r="S59" s="70"/>
      <c r="T59" s="46"/>
      <c r="U59" s="45"/>
      <c r="V59" s="46"/>
      <c r="W59" s="49"/>
      <c r="X59" s="46"/>
    </row>
    <row r="60" spans="2:24" ht="16.2" customHeight="1">
      <c r="B60" s="54" t="s">
        <v>92</v>
      </c>
      <c r="C60" s="66" t="s">
        <v>93</v>
      </c>
      <c r="D60" s="67">
        <v>25879</v>
      </c>
      <c r="E60" s="68" t="e">
        <f>(#REF!-D60)/365.25</f>
        <v>#REF!</v>
      </c>
      <c r="F60" s="104" t="s">
        <v>75</v>
      </c>
      <c r="G60" s="59">
        <f t="shared" si="11"/>
        <v>3</v>
      </c>
      <c r="H60" s="60">
        <f t="shared" si="12"/>
        <v>0</v>
      </c>
      <c r="I60" s="61" t="s">
        <v>94</v>
      </c>
      <c r="J60" s="46">
        <v>50</v>
      </c>
      <c r="K60" s="63"/>
      <c r="L60" s="53"/>
      <c r="M60" s="64" t="s">
        <v>95</v>
      </c>
      <c r="N60" s="102">
        <v>47</v>
      </c>
      <c r="O60" s="62"/>
      <c r="P60" s="53"/>
      <c r="Q60" s="45" t="s">
        <v>96</v>
      </c>
      <c r="R60" s="95">
        <v>49</v>
      </c>
      <c r="S60" s="70"/>
      <c r="T60" s="46"/>
      <c r="U60" s="45"/>
      <c r="V60" s="46"/>
      <c r="W60" s="49"/>
      <c r="X60" s="46"/>
    </row>
    <row r="61" spans="2:24" ht="16.2" customHeight="1">
      <c r="B61" s="54" t="s">
        <v>92</v>
      </c>
      <c r="C61" s="66" t="s">
        <v>97</v>
      </c>
      <c r="D61" s="67"/>
      <c r="E61" s="68"/>
      <c r="F61" s="104" t="s">
        <v>98</v>
      </c>
      <c r="G61" s="59">
        <f t="shared" si="11"/>
        <v>3</v>
      </c>
      <c r="H61" s="60">
        <f t="shared" si="12"/>
        <v>0</v>
      </c>
      <c r="I61" s="45" t="s">
        <v>99</v>
      </c>
      <c r="J61" s="99">
        <v>48</v>
      </c>
      <c r="K61" s="70" t="s">
        <v>48</v>
      </c>
      <c r="L61" s="71">
        <v>49</v>
      </c>
      <c r="M61" s="100"/>
      <c r="N61" s="95"/>
      <c r="O61" s="100"/>
      <c r="P61" s="53"/>
      <c r="Q61" s="69" t="s">
        <v>100</v>
      </c>
      <c r="R61" s="95">
        <v>44</v>
      </c>
      <c r="S61" s="101"/>
      <c r="T61" s="46"/>
      <c r="U61" s="98"/>
      <c r="V61" s="46"/>
      <c r="W61" s="49"/>
      <c r="X61" s="46"/>
    </row>
    <row r="62" spans="2:24" ht="16.2" customHeight="1">
      <c r="B62" s="54">
        <v>4</v>
      </c>
      <c r="C62" s="66" t="s">
        <v>101</v>
      </c>
      <c r="D62" s="67"/>
      <c r="E62" s="68"/>
      <c r="F62" s="104" t="s">
        <v>82</v>
      </c>
      <c r="G62" s="59">
        <f t="shared" si="11"/>
        <v>3</v>
      </c>
      <c r="H62" s="60">
        <f t="shared" si="12"/>
        <v>0</v>
      </c>
      <c r="I62" s="45" t="s">
        <v>102</v>
      </c>
      <c r="J62" s="46">
        <v>49</v>
      </c>
      <c r="K62" s="105" t="s">
        <v>103</v>
      </c>
      <c r="L62" s="71">
        <v>46</v>
      </c>
      <c r="M62" s="49" t="s">
        <v>104</v>
      </c>
      <c r="N62" s="106">
        <v>45</v>
      </c>
      <c r="O62" s="62"/>
      <c r="P62" s="53"/>
      <c r="Q62" s="69"/>
      <c r="R62" s="95"/>
      <c r="S62" s="101"/>
      <c r="T62" s="46"/>
      <c r="U62" s="98"/>
      <c r="V62" s="46"/>
      <c r="W62" s="101"/>
      <c r="X62" s="46"/>
    </row>
    <row r="63" spans="2:24" ht="16.2" customHeight="1">
      <c r="B63" s="54">
        <v>6</v>
      </c>
      <c r="C63" s="66" t="s">
        <v>105</v>
      </c>
      <c r="D63" s="103">
        <v>21800</v>
      </c>
      <c r="E63" s="68" t="e">
        <f>(#REF!-D63)/365.25</f>
        <v>#REF!</v>
      </c>
      <c r="F63" s="104" t="s">
        <v>68</v>
      </c>
      <c r="G63" s="59">
        <f t="shared" si="11"/>
        <v>3</v>
      </c>
      <c r="H63" s="60">
        <f t="shared" si="12"/>
        <v>0</v>
      </c>
      <c r="I63" s="45" t="s">
        <v>106</v>
      </c>
      <c r="J63" s="99">
        <v>44</v>
      </c>
      <c r="K63" s="70" t="s">
        <v>107</v>
      </c>
      <c r="L63" s="71">
        <v>40</v>
      </c>
      <c r="M63" s="49" t="s">
        <v>108</v>
      </c>
      <c r="N63" s="106">
        <v>40</v>
      </c>
      <c r="O63" s="62"/>
      <c r="P63" s="53"/>
      <c r="Q63" s="69"/>
      <c r="R63" s="95"/>
      <c r="S63" s="101"/>
      <c r="T63" s="46"/>
      <c r="U63" s="62"/>
      <c r="V63" s="53"/>
      <c r="W63" s="101"/>
      <c r="X63" s="46"/>
    </row>
    <row r="64" spans="2:24" ht="16.2" customHeight="1">
      <c r="B64" s="54">
        <v>7</v>
      </c>
      <c r="C64" s="107" t="s">
        <v>109</v>
      </c>
      <c r="D64" s="108">
        <v>24677</v>
      </c>
      <c r="E64" s="109">
        <f>(E$5-D64)/365.25</f>
        <v>-67.561943874058869</v>
      </c>
      <c r="F64" s="110" t="s">
        <v>75</v>
      </c>
      <c r="G64" s="59">
        <f t="shared" si="11"/>
        <v>2</v>
      </c>
      <c r="H64" s="60">
        <f t="shared" si="12"/>
        <v>0</v>
      </c>
      <c r="I64" s="45"/>
      <c r="J64" s="46"/>
      <c r="K64" s="70" t="s">
        <v>110</v>
      </c>
      <c r="L64" s="71">
        <v>50</v>
      </c>
      <c r="M64" s="49" t="s">
        <v>111</v>
      </c>
      <c r="N64" s="106">
        <v>50</v>
      </c>
      <c r="O64" s="100"/>
      <c r="P64" s="53"/>
      <c r="Q64" s="69"/>
      <c r="R64" s="95"/>
      <c r="S64" s="101"/>
      <c r="T64" s="46"/>
      <c r="U64" s="98"/>
      <c r="V64" s="46"/>
      <c r="W64" s="101"/>
      <c r="X64" s="46"/>
    </row>
    <row r="65" spans="2:25" ht="16.2" customHeight="1">
      <c r="B65" s="54">
        <v>13</v>
      </c>
      <c r="C65" s="66" t="s">
        <v>112</v>
      </c>
      <c r="D65" s="103"/>
      <c r="E65" s="68"/>
      <c r="F65" s="104" t="s">
        <v>75</v>
      </c>
      <c r="G65" s="59">
        <f t="shared" si="11"/>
        <v>2</v>
      </c>
      <c r="H65" s="60">
        <f t="shared" si="12"/>
        <v>0</v>
      </c>
      <c r="I65" s="45"/>
      <c r="J65" s="46"/>
      <c r="K65" s="101"/>
      <c r="L65" s="71"/>
      <c r="M65" s="101" t="s">
        <v>113</v>
      </c>
      <c r="N65" s="106">
        <v>49</v>
      </c>
      <c r="O65" s="100"/>
      <c r="P65" s="53"/>
      <c r="Q65" s="69" t="s">
        <v>114</v>
      </c>
      <c r="R65" s="95">
        <v>50</v>
      </c>
      <c r="S65" s="101"/>
      <c r="T65" s="46"/>
      <c r="U65" s="45"/>
      <c r="V65" s="46"/>
      <c r="W65" s="49"/>
      <c r="X65" s="46"/>
    </row>
    <row r="66" spans="2:25" ht="16.2" customHeight="1">
      <c r="B66" s="54" t="s">
        <v>115</v>
      </c>
      <c r="C66" s="66" t="s">
        <v>116</v>
      </c>
      <c r="D66" s="67"/>
      <c r="E66" s="68"/>
      <c r="F66" s="104" t="s">
        <v>75</v>
      </c>
      <c r="G66" s="59">
        <f t="shared" si="11"/>
        <v>2</v>
      </c>
      <c r="H66" s="60">
        <f t="shared" si="12"/>
        <v>0</v>
      </c>
      <c r="I66" s="45"/>
      <c r="J66" s="46"/>
      <c r="K66" s="101"/>
      <c r="L66" s="71"/>
      <c r="M66" s="101" t="s">
        <v>117</v>
      </c>
      <c r="N66" s="106">
        <v>48</v>
      </c>
      <c r="O66" s="100"/>
      <c r="P66" s="53"/>
      <c r="Q66" s="45" t="s">
        <v>118</v>
      </c>
      <c r="R66" s="95">
        <v>48</v>
      </c>
      <c r="S66" s="101"/>
      <c r="T66" s="46"/>
      <c r="U66" s="62"/>
      <c r="V66" s="53"/>
      <c r="W66" s="101"/>
      <c r="X66" s="46"/>
    </row>
    <row r="67" spans="2:25" ht="16.2" customHeight="1">
      <c r="B67" s="54">
        <v>10</v>
      </c>
      <c r="C67" s="66" t="s">
        <v>119</v>
      </c>
      <c r="D67" s="67"/>
      <c r="E67" s="68"/>
      <c r="F67" s="104" t="s">
        <v>98</v>
      </c>
      <c r="G67" s="59">
        <f t="shared" si="11"/>
        <v>2</v>
      </c>
      <c r="H67" s="60">
        <f t="shared" si="12"/>
        <v>0</v>
      </c>
      <c r="I67" s="45"/>
      <c r="J67" s="46"/>
      <c r="K67" s="101" t="s">
        <v>120</v>
      </c>
      <c r="L67" s="71">
        <v>45</v>
      </c>
      <c r="M67" s="101" t="s">
        <v>121</v>
      </c>
      <c r="N67" s="106">
        <v>42</v>
      </c>
      <c r="O67" s="62"/>
      <c r="P67" s="53"/>
      <c r="Q67" s="69"/>
      <c r="R67" s="95"/>
      <c r="S67" s="101"/>
      <c r="T67" s="46"/>
      <c r="U67" s="100"/>
      <c r="V67" s="53"/>
      <c r="W67" s="101"/>
      <c r="X67" s="46"/>
    </row>
    <row r="68" spans="2:25" ht="16.2" customHeight="1">
      <c r="B68" s="54">
        <v>18</v>
      </c>
      <c r="C68" s="66" t="s">
        <v>122</v>
      </c>
      <c r="D68" s="67"/>
      <c r="E68" s="68"/>
      <c r="F68" s="104" t="s">
        <v>82</v>
      </c>
      <c r="G68" s="59">
        <f t="shared" si="11"/>
        <v>2</v>
      </c>
      <c r="H68" s="60">
        <f t="shared" si="12"/>
        <v>0</v>
      </c>
      <c r="I68" s="45"/>
      <c r="J68" s="111"/>
      <c r="K68" s="70" t="s">
        <v>123</v>
      </c>
      <c r="L68" s="71">
        <v>42</v>
      </c>
      <c r="M68" s="101"/>
      <c r="N68" s="106"/>
      <c r="O68" s="100"/>
      <c r="P68" s="53"/>
      <c r="Q68" s="69" t="s">
        <v>124</v>
      </c>
      <c r="R68" s="95">
        <v>43</v>
      </c>
      <c r="S68" s="100"/>
      <c r="T68" s="53"/>
      <c r="U68" s="100"/>
      <c r="V68" s="53"/>
      <c r="W68" s="101"/>
      <c r="X68" s="46"/>
    </row>
    <row r="69" spans="2:25" ht="16.2" customHeight="1">
      <c r="B69" s="54">
        <v>11</v>
      </c>
      <c r="C69" s="112" t="s">
        <v>125</v>
      </c>
      <c r="D69" s="113">
        <v>23493</v>
      </c>
      <c r="E69" s="109">
        <f>(E$5-D69)/365.25</f>
        <v>-64.320328542094458</v>
      </c>
      <c r="F69" s="58" t="s">
        <v>98</v>
      </c>
      <c r="G69" s="59">
        <f t="shared" si="11"/>
        <v>2</v>
      </c>
      <c r="H69" s="60">
        <f t="shared" si="12"/>
        <v>0</v>
      </c>
      <c r="I69" s="45"/>
      <c r="J69" s="46"/>
      <c r="K69" s="101" t="s">
        <v>126</v>
      </c>
      <c r="L69" s="71">
        <v>39</v>
      </c>
      <c r="M69" s="101" t="s">
        <v>127</v>
      </c>
      <c r="N69" s="106">
        <v>38</v>
      </c>
      <c r="O69" s="100"/>
      <c r="P69" s="53"/>
      <c r="Q69" s="69"/>
      <c r="R69" s="95"/>
      <c r="S69" s="100"/>
      <c r="T69" s="53"/>
      <c r="U69" s="98"/>
      <c r="V69" s="46"/>
      <c r="W69" s="101"/>
      <c r="X69" s="46"/>
    </row>
    <row r="70" spans="2:25" ht="16.2" customHeight="1">
      <c r="B70" s="54">
        <v>20</v>
      </c>
      <c r="C70" s="66" t="s">
        <v>128</v>
      </c>
      <c r="D70" s="114"/>
      <c r="E70" s="68"/>
      <c r="F70" s="104" t="s">
        <v>68</v>
      </c>
      <c r="G70" s="59">
        <f t="shared" si="11"/>
        <v>2</v>
      </c>
      <c r="H70" s="60">
        <f t="shared" si="12"/>
        <v>0</v>
      </c>
      <c r="I70" s="61"/>
      <c r="J70" s="46"/>
      <c r="K70" s="101" t="s">
        <v>129</v>
      </c>
      <c r="L70" s="71">
        <v>38</v>
      </c>
      <c r="M70" s="100"/>
      <c r="N70" s="95"/>
      <c r="O70" s="100"/>
      <c r="P70" s="53"/>
      <c r="Q70" s="61" t="s">
        <v>39</v>
      </c>
      <c r="R70" s="102">
        <v>38</v>
      </c>
      <c r="S70" s="100"/>
      <c r="T70" s="53"/>
      <c r="U70" s="64"/>
      <c r="V70" s="46"/>
      <c r="W70" s="101"/>
      <c r="X70" s="46"/>
    </row>
    <row r="71" spans="2:25" ht="16.2" customHeight="1">
      <c r="B71" s="54">
        <v>12</v>
      </c>
      <c r="C71" s="66" t="s">
        <v>130</v>
      </c>
      <c r="D71" s="103"/>
      <c r="E71" s="68"/>
      <c r="F71" s="104" t="s">
        <v>131</v>
      </c>
      <c r="G71" s="59">
        <f t="shared" si="11"/>
        <v>1</v>
      </c>
      <c r="H71" s="60">
        <f t="shared" si="12"/>
        <v>0</v>
      </c>
      <c r="I71" s="45"/>
      <c r="J71" s="46"/>
      <c r="K71" s="101"/>
      <c r="L71" s="71"/>
      <c r="M71" s="100"/>
      <c r="N71" s="95"/>
      <c r="O71" s="100" t="s">
        <v>132</v>
      </c>
      <c r="P71" s="53">
        <v>50</v>
      </c>
      <c r="Q71" s="52"/>
      <c r="R71" s="53"/>
      <c r="S71" s="100"/>
      <c r="T71" s="53"/>
      <c r="U71" s="64"/>
      <c r="V71" s="46"/>
      <c r="W71" s="101"/>
      <c r="X71" s="46"/>
      <c r="Y71" s="72"/>
    </row>
    <row r="72" spans="2:25" ht="16.2" customHeight="1">
      <c r="B72" s="54" t="s">
        <v>115</v>
      </c>
      <c r="C72" s="66" t="s">
        <v>133</v>
      </c>
      <c r="D72" s="67"/>
      <c r="E72" s="68"/>
      <c r="F72" s="104" t="s">
        <v>75</v>
      </c>
      <c r="G72" s="59">
        <f t="shared" si="11"/>
        <v>1</v>
      </c>
      <c r="H72" s="60">
        <f t="shared" si="12"/>
        <v>0</v>
      </c>
      <c r="I72" s="45"/>
      <c r="J72" s="46"/>
      <c r="K72" s="101" t="s">
        <v>134</v>
      </c>
      <c r="L72" s="71">
        <v>48</v>
      </c>
      <c r="M72" s="100"/>
      <c r="N72" s="95"/>
      <c r="O72" s="100"/>
      <c r="P72" s="46"/>
      <c r="Q72" s="63"/>
      <c r="R72" s="102"/>
      <c r="S72" s="100"/>
      <c r="T72" s="53"/>
      <c r="U72" s="100"/>
      <c r="V72" s="53"/>
      <c r="W72" s="101"/>
      <c r="X72" s="46"/>
      <c r="Y72" s="72"/>
    </row>
    <row r="73" spans="2:25" ht="16.2" customHeight="1">
      <c r="B73" s="54">
        <v>16</v>
      </c>
      <c r="C73" s="66" t="s">
        <v>135</v>
      </c>
      <c r="D73" s="67"/>
      <c r="E73" s="68"/>
      <c r="F73" s="104" t="s">
        <v>98</v>
      </c>
      <c r="G73" s="59">
        <f t="shared" si="11"/>
        <v>1</v>
      </c>
      <c r="H73" s="60">
        <f t="shared" si="12"/>
        <v>0</v>
      </c>
      <c r="I73" s="61"/>
      <c r="J73" s="46"/>
      <c r="K73" s="101"/>
      <c r="L73" s="71"/>
      <c r="M73" s="100" t="s">
        <v>136</v>
      </c>
      <c r="N73" s="95">
        <v>46</v>
      </c>
      <c r="O73" s="100"/>
      <c r="P73" s="53"/>
      <c r="Q73" s="61"/>
      <c r="R73" s="102"/>
      <c r="S73" s="100"/>
      <c r="T73" s="53"/>
      <c r="U73" s="100"/>
      <c r="V73" s="53"/>
      <c r="W73" s="101"/>
      <c r="X73" s="46"/>
    </row>
    <row r="74" spans="2:25" ht="16.2" customHeight="1">
      <c r="B74" s="54">
        <v>21</v>
      </c>
      <c r="C74" s="66" t="s">
        <v>137</v>
      </c>
      <c r="D74" s="103"/>
      <c r="E74" s="68"/>
      <c r="F74" s="104" t="s">
        <v>75</v>
      </c>
      <c r="G74" s="59">
        <f t="shared" si="11"/>
        <v>1</v>
      </c>
      <c r="H74" s="60">
        <f t="shared" si="12"/>
        <v>0</v>
      </c>
      <c r="I74" s="61"/>
      <c r="J74" s="46"/>
      <c r="K74" s="101"/>
      <c r="L74" s="71"/>
      <c r="M74" s="100"/>
      <c r="N74" s="95"/>
      <c r="O74" s="100"/>
      <c r="P74" s="53"/>
      <c r="Q74" s="100" t="s">
        <v>138</v>
      </c>
      <c r="R74" s="53">
        <v>45</v>
      </c>
      <c r="S74" s="100"/>
      <c r="T74" s="53"/>
      <c r="U74" s="100"/>
      <c r="V74" s="53"/>
      <c r="W74" s="101"/>
      <c r="X74" s="46"/>
    </row>
    <row r="75" spans="2:25" ht="16.2" customHeight="1">
      <c r="B75" s="54">
        <v>17</v>
      </c>
      <c r="C75" s="66" t="s">
        <v>139</v>
      </c>
      <c r="D75" s="67"/>
      <c r="E75" s="68"/>
      <c r="F75" s="104" t="s">
        <v>75</v>
      </c>
      <c r="G75" s="59">
        <f t="shared" si="11"/>
        <v>1</v>
      </c>
      <c r="H75" s="60">
        <f t="shared" si="12"/>
        <v>0</v>
      </c>
      <c r="I75" s="45"/>
      <c r="J75" s="46"/>
      <c r="K75" s="101" t="s">
        <v>140</v>
      </c>
      <c r="L75" s="71">
        <v>43</v>
      </c>
      <c r="M75" s="100"/>
      <c r="N75" s="95"/>
      <c r="O75" s="100"/>
      <c r="P75" s="53"/>
      <c r="Q75" s="100"/>
      <c r="R75" s="53"/>
      <c r="S75" s="100"/>
      <c r="T75" s="53"/>
      <c r="U75" s="64"/>
      <c r="V75" s="46"/>
      <c r="W75" s="101"/>
      <c r="X75" s="46"/>
    </row>
    <row r="76" spans="2:25" ht="16.2" customHeight="1">
      <c r="B76" s="54">
        <v>22</v>
      </c>
      <c r="C76" s="66" t="s">
        <v>141</v>
      </c>
      <c r="D76" s="103"/>
      <c r="E76" s="68"/>
      <c r="F76" s="104" t="s">
        <v>75</v>
      </c>
      <c r="G76" s="59">
        <f t="shared" si="11"/>
        <v>1</v>
      </c>
      <c r="H76" s="60">
        <f t="shared" si="12"/>
        <v>0</v>
      </c>
      <c r="I76" s="45"/>
      <c r="J76" s="46"/>
      <c r="K76" s="101"/>
      <c r="L76" s="71"/>
      <c r="M76" s="100"/>
      <c r="N76" s="95"/>
      <c r="O76" s="100"/>
      <c r="P76" s="53"/>
      <c r="Q76" s="100" t="s">
        <v>142</v>
      </c>
      <c r="R76" s="53">
        <v>42</v>
      </c>
      <c r="S76" s="100"/>
      <c r="T76" s="53"/>
      <c r="U76" s="64"/>
      <c r="V76" s="46"/>
      <c r="W76" s="101"/>
      <c r="X76" s="46"/>
    </row>
    <row r="77" spans="2:25" ht="16.2" customHeight="1">
      <c r="B77" s="54">
        <v>19</v>
      </c>
      <c r="C77" s="66" t="s">
        <v>143</v>
      </c>
      <c r="D77" s="67"/>
      <c r="E77" s="68"/>
      <c r="F77" s="104" t="s">
        <v>98</v>
      </c>
      <c r="G77" s="59">
        <f t="shared" si="11"/>
        <v>1</v>
      </c>
      <c r="H77" s="60">
        <f t="shared" si="12"/>
        <v>0</v>
      </c>
      <c r="I77" s="45"/>
      <c r="J77" s="46"/>
      <c r="K77" s="101"/>
      <c r="L77" s="71"/>
      <c r="M77" s="100" t="s">
        <v>144</v>
      </c>
      <c r="N77" s="95">
        <v>41</v>
      </c>
      <c r="O77" s="100"/>
      <c r="P77" s="53"/>
      <c r="Q77" s="100"/>
      <c r="R77" s="53"/>
      <c r="S77" s="100"/>
      <c r="T77" s="53"/>
      <c r="U77" s="64"/>
      <c r="V77" s="46"/>
      <c r="W77" s="101"/>
      <c r="X77" s="46"/>
    </row>
    <row r="78" spans="2:25" ht="16.2" customHeight="1">
      <c r="B78" s="54">
        <v>23</v>
      </c>
      <c r="C78" s="66" t="s">
        <v>145</v>
      </c>
      <c r="D78" s="114"/>
      <c r="E78" s="68"/>
      <c r="F78" s="104" t="s">
        <v>98</v>
      </c>
      <c r="G78" s="59">
        <f t="shared" si="11"/>
        <v>1</v>
      </c>
      <c r="H78" s="60">
        <f t="shared" si="12"/>
        <v>0</v>
      </c>
      <c r="I78" s="61"/>
      <c r="J78" s="46"/>
      <c r="K78" s="101"/>
      <c r="L78" s="71"/>
      <c r="M78" s="100"/>
      <c r="N78" s="95"/>
      <c r="O78" s="100"/>
      <c r="P78" s="53"/>
      <c r="Q78" s="100" t="s">
        <v>146</v>
      </c>
      <c r="R78" s="53">
        <v>39</v>
      </c>
      <c r="S78" s="100"/>
      <c r="T78" s="53"/>
      <c r="U78" s="100"/>
      <c r="V78" s="53"/>
      <c r="W78" s="101"/>
      <c r="X78" s="46"/>
    </row>
    <row r="79" spans="2:25" ht="16.2" customHeight="1">
      <c r="B79" s="54">
        <v>24</v>
      </c>
      <c r="C79" s="66" t="s">
        <v>147</v>
      </c>
      <c r="D79" s="103"/>
      <c r="E79" s="68"/>
      <c r="F79" s="104" t="s">
        <v>75</v>
      </c>
      <c r="G79" s="59">
        <f t="shared" si="11"/>
        <v>1</v>
      </c>
      <c r="H79" s="60">
        <f t="shared" si="12"/>
        <v>0</v>
      </c>
      <c r="I79" s="45"/>
      <c r="J79" s="46"/>
      <c r="K79" s="101"/>
      <c r="L79" s="71"/>
      <c r="M79" s="100"/>
      <c r="N79" s="95"/>
      <c r="O79" s="100"/>
      <c r="P79" s="53"/>
      <c r="Q79" s="100" t="s">
        <v>148</v>
      </c>
      <c r="R79" s="53">
        <v>37</v>
      </c>
      <c r="S79" s="100"/>
      <c r="T79" s="53"/>
      <c r="U79" s="64"/>
      <c r="V79" s="46"/>
      <c r="W79" s="101"/>
      <c r="X79" s="46"/>
    </row>
    <row r="80" spans="2:25" ht="16.2" hidden="1" customHeight="1">
      <c r="B80" s="54">
        <v>25</v>
      </c>
      <c r="C80" s="66"/>
      <c r="D80" s="114"/>
      <c r="E80" s="68"/>
      <c r="F80" s="104"/>
      <c r="G80" s="59">
        <f t="shared" si="11"/>
        <v>0</v>
      </c>
      <c r="H80" s="60">
        <f t="shared" si="12"/>
        <v>0</v>
      </c>
      <c r="I80" s="61"/>
      <c r="J80" s="46"/>
      <c r="K80" s="101"/>
      <c r="L80" s="71"/>
      <c r="M80" s="100"/>
      <c r="N80" s="95"/>
      <c r="O80" s="100"/>
      <c r="P80" s="53"/>
      <c r="Q80" s="100"/>
      <c r="R80" s="53"/>
      <c r="S80" s="100"/>
      <c r="T80" s="53"/>
      <c r="U80" s="100"/>
      <c r="V80" s="53"/>
      <c r="W80" s="101"/>
      <c r="X80" s="46"/>
    </row>
    <row r="81" spans="2:26" ht="16.2" hidden="1" customHeight="1">
      <c r="B81" s="54">
        <v>26</v>
      </c>
      <c r="C81" s="66"/>
      <c r="D81" s="114"/>
      <c r="E81" s="68"/>
      <c r="F81" s="104"/>
      <c r="G81" s="59">
        <f t="shared" si="11"/>
        <v>0</v>
      </c>
      <c r="H81" s="60">
        <f t="shared" si="12"/>
        <v>0</v>
      </c>
      <c r="I81" s="61"/>
      <c r="J81" s="46"/>
      <c r="K81" s="101"/>
      <c r="L81" s="71"/>
      <c r="M81" s="100"/>
      <c r="N81" s="95"/>
      <c r="O81" s="100"/>
      <c r="P81" s="53"/>
      <c r="Q81" s="100"/>
      <c r="R81" s="53"/>
      <c r="S81" s="100"/>
      <c r="T81" s="53"/>
      <c r="U81" s="100"/>
      <c r="V81" s="53"/>
      <c r="W81" s="101"/>
      <c r="X81" s="46"/>
    </row>
    <row r="82" spans="2:26" ht="16.2" hidden="1" customHeight="1">
      <c r="B82" s="54">
        <v>27</v>
      </c>
      <c r="C82" s="66"/>
      <c r="D82" s="114"/>
      <c r="E82" s="68"/>
      <c r="F82" s="104"/>
      <c r="G82" s="59">
        <f t="shared" si="11"/>
        <v>0</v>
      </c>
      <c r="H82" s="60">
        <f t="shared" si="12"/>
        <v>0</v>
      </c>
      <c r="I82" s="61"/>
      <c r="J82" s="46"/>
      <c r="K82" s="101"/>
      <c r="L82" s="71"/>
      <c r="M82" s="100"/>
      <c r="N82" s="95"/>
      <c r="O82" s="100"/>
      <c r="P82" s="53"/>
      <c r="Q82" s="100"/>
      <c r="R82" s="53"/>
      <c r="S82" s="100"/>
      <c r="T82" s="53"/>
      <c r="U82" s="100"/>
      <c r="V82" s="53"/>
      <c r="W82" s="101"/>
      <c r="X82" s="46"/>
    </row>
    <row r="83" spans="2:26" ht="16.2" hidden="1" customHeight="1">
      <c r="B83" s="54">
        <v>28</v>
      </c>
      <c r="C83" s="66"/>
      <c r="D83" s="103"/>
      <c r="E83" s="68"/>
      <c r="F83" s="104"/>
      <c r="G83" s="59">
        <f t="shared" si="11"/>
        <v>0</v>
      </c>
      <c r="H83" s="60">
        <f t="shared" si="12"/>
        <v>0</v>
      </c>
      <c r="I83" s="45"/>
      <c r="J83" s="46"/>
      <c r="K83" s="101"/>
      <c r="L83" s="71"/>
      <c r="M83" s="100"/>
      <c r="N83" s="95"/>
      <c r="O83" s="100"/>
      <c r="P83" s="53"/>
      <c r="Q83" s="100"/>
      <c r="R83" s="53"/>
      <c r="S83" s="100"/>
      <c r="T83" s="53"/>
      <c r="U83" s="64"/>
      <c r="V83" s="46"/>
      <c r="W83" s="101"/>
      <c r="X83" s="46"/>
    </row>
    <row r="84" spans="2:26" ht="16.2" hidden="1" customHeight="1">
      <c r="B84" s="73">
        <v>29</v>
      </c>
      <c r="C84" s="74"/>
      <c r="D84" s="115"/>
      <c r="E84" s="76"/>
      <c r="F84" s="116"/>
      <c r="G84" s="78">
        <f t="shared" si="11"/>
        <v>0</v>
      </c>
      <c r="H84" s="79">
        <f t="shared" si="12"/>
        <v>0</v>
      </c>
      <c r="I84" s="117"/>
      <c r="J84" s="81"/>
      <c r="K84" s="118"/>
      <c r="L84" s="119"/>
      <c r="M84" s="120"/>
      <c r="N84" s="121"/>
      <c r="O84" s="120"/>
      <c r="P84" s="83"/>
      <c r="Q84" s="120"/>
      <c r="R84" s="83"/>
      <c r="S84" s="120"/>
      <c r="T84" s="83"/>
      <c r="U84" s="122"/>
      <c r="V84" s="81"/>
      <c r="W84" s="118"/>
      <c r="X84" s="81"/>
    </row>
    <row r="86" spans="2:26">
      <c r="B86" s="72"/>
      <c r="C86" s="84" t="s">
        <v>56</v>
      </c>
      <c r="D86" s="72"/>
      <c r="E86" s="72"/>
      <c r="H86" s="85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6">
      <c r="B87" s="72"/>
      <c r="C87" s="123" t="s">
        <v>57</v>
      </c>
      <c r="D87" s="123"/>
      <c r="E87" s="123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</row>
    <row r="88" spans="2:26">
      <c r="B88" s="72"/>
      <c r="C88" s="86" t="s">
        <v>58</v>
      </c>
      <c r="D88" s="86"/>
      <c r="E88" s="86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U88" s="72"/>
      <c r="V88"/>
      <c r="X88"/>
    </row>
    <row r="89" spans="2:26">
      <c r="B89" s="72"/>
      <c r="C89" s="88" t="s">
        <v>59</v>
      </c>
      <c r="D89" s="88"/>
      <c r="E89" s="88"/>
      <c r="F89" s="89"/>
      <c r="G89" s="89"/>
      <c r="H89" s="89"/>
      <c r="I89" s="89"/>
      <c r="J89" s="89"/>
      <c r="K89" s="90"/>
      <c r="L89" s="90"/>
      <c r="M89" s="89"/>
      <c r="N89" s="90"/>
      <c r="O89" s="89"/>
      <c r="P89" s="89"/>
      <c r="Q89" s="89"/>
      <c r="R89" s="89"/>
      <c r="S89" s="89"/>
      <c r="U89" s="72"/>
      <c r="V89"/>
      <c r="X89"/>
    </row>
    <row r="90" spans="2:26">
      <c r="B90" s="72"/>
      <c r="C90" s="86" t="s">
        <v>60</v>
      </c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U90" s="72"/>
      <c r="V90" s="86"/>
      <c r="W90" s="86"/>
      <c r="X90" s="86"/>
      <c r="Y90" s="86"/>
    </row>
    <row r="91" spans="2:26">
      <c r="B91" s="72"/>
      <c r="C91" s="86" t="s">
        <v>61</v>
      </c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U91" s="72"/>
      <c r="V91" s="86"/>
      <c r="W91" s="86"/>
      <c r="X91" s="86"/>
      <c r="Y91" s="86"/>
    </row>
    <row r="92" spans="2:26">
      <c r="B92" s="72"/>
      <c r="C92" s="86" t="s">
        <v>62</v>
      </c>
      <c r="D92" s="86"/>
      <c r="E92" s="86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U92" s="72"/>
      <c r="V92" s="87"/>
      <c r="W92" s="87"/>
      <c r="X92" s="87"/>
      <c r="Y92" s="87"/>
    </row>
    <row r="93" spans="2:26">
      <c r="B93" s="72"/>
      <c r="C93" s="86" t="s">
        <v>63</v>
      </c>
      <c r="D93" s="86"/>
      <c r="E93" s="86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</row>
    <row r="94" spans="2:26">
      <c r="B94" s="72"/>
      <c r="C94" s="86" t="s">
        <v>65</v>
      </c>
      <c r="D94" s="86"/>
      <c r="E94" s="86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</row>
    <row r="95" spans="2:26" ht="14.4" hidden="1" customHeight="1">
      <c r="C95" s="1" t="str">
        <f>C56</f>
        <v>James Fotheringham</v>
      </c>
      <c r="H95" s="2" cm="1">
        <f t="array" ref="H95">SUM(LARGE(J95:X95,{1,2,3,4,5,6}))</f>
        <v>233</v>
      </c>
      <c r="I95" s="1"/>
      <c r="J95" s="1">
        <f>N(J56)</f>
        <v>47</v>
      </c>
      <c r="L95" s="1">
        <f>N(L56)</f>
        <v>47</v>
      </c>
      <c r="M95" s="1"/>
      <c r="N95" s="1">
        <f>N(N56)</f>
        <v>43</v>
      </c>
      <c r="O95" s="1"/>
      <c r="P95" s="1">
        <f>N(P56)</f>
        <v>49</v>
      </c>
      <c r="Q95" s="1"/>
      <c r="R95" s="1">
        <f>N(R56)</f>
        <v>47</v>
      </c>
      <c r="S95" s="1"/>
      <c r="T95" s="1">
        <f>N(T56)</f>
        <v>0</v>
      </c>
      <c r="U95" s="1"/>
      <c r="V95" s="1">
        <f>N(V56)</f>
        <v>0</v>
      </c>
      <c r="W95" s="1"/>
      <c r="X95" s="1">
        <f>N(X56)</f>
        <v>0</v>
      </c>
      <c r="Y95" s="1"/>
    </row>
  </sheetData>
  <mergeCells count="69">
    <mergeCell ref="W54:X54"/>
    <mergeCell ref="C87:Z87"/>
    <mergeCell ref="K54:L54"/>
    <mergeCell ref="M54:N54"/>
    <mergeCell ref="O54:P54"/>
    <mergeCell ref="Q54:R54"/>
    <mergeCell ref="S54:T54"/>
    <mergeCell ref="U54:V54"/>
    <mergeCell ref="W52:X52"/>
    <mergeCell ref="I53:J53"/>
    <mergeCell ref="K53:L53"/>
    <mergeCell ref="M53:N53"/>
    <mergeCell ref="O53:P53"/>
    <mergeCell ref="Q53:R53"/>
    <mergeCell ref="S53:T53"/>
    <mergeCell ref="U53:V53"/>
    <mergeCell ref="W53:X53"/>
    <mergeCell ref="K52:L52"/>
    <mergeCell ref="M52:N52"/>
    <mergeCell ref="O52:P52"/>
    <mergeCell ref="Q52:R52"/>
    <mergeCell ref="S52:T52"/>
    <mergeCell ref="U52:V52"/>
    <mergeCell ref="B52:B55"/>
    <mergeCell ref="C52:C55"/>
    <mergeCell ref="F52:F55"/>
    <mergeCell ref="G52:G55"/>
    <mergeCell ref="H52:H55"/>
    <mergeCell ref="I52:J52"/>
    <mergeCell ref="I54:J54"/>
    <mergeCell ref="U6:V6"/>
    <mergeCell ref="W6:X6"/>
    <mergeCell ref="B50:X50"/>
    <mergeCell ref="Q51:R51"/>
    <mergeCell ref="S51:T51"/>
    <mergeCell ref="U51:V51"/>
    <mergeCell ref="W51:X51"/>
    <mergeCell ref="I6:J6"/>
    <mergeCell ref="K6:L6"/>
    <mergeCell ref="M6:N6"/>
    <mergeCell ref="O6:P6"/>
    <mergeCell ref="Q6:R6"/>
    <mergeCell ref="S6:T6"/>
    <mergeCell ref="U4:V4"/>
    <mergeCell ref="W4:X4"/>
    <mergeCell ref="I5:J5"/>
    <mergeCell ref="K5:L5"/>
    <mergeCell ref="M5:N5"/>
    <mergeCell ref="O5:P5"/>
    <mergeCell ref="Q5:R5"/>
    <mergeCell ref="S5:T5"/>
    <mergeCell ref="U5:V5"/>
    <mergeCell ref="W5:X5"/>
    <mergeCell ref="I4:J4"/>
    <mergeCell ref="K4:L4"/>
    <mergeCell ref="M4:N4"/>
    <mergeCell ref="O4:P4"/>
    <mergeCell ref="Q4:R4"/>
    <mergeCell ref="S4:T4"/>
    <mergeCell ref="B2:X2"/>
    <mergeCell ref="Q3:R3"/>
    <mergeCell ref="S3:T3"/>
    <mergeCell ref="U3:V3"/>
    <mergeCell ref="W3:X3"/>
    <mergeCell ref="B4:B7"/>
    <mergeCell ref="C4:C7"/>
    <mergeCell ref="F4:F7"/>
    <mergeCell ref="G4:G7"/>
    <mergeCell ref="H4:H7"/>
  </mergeCells>
  <hyperlinks>
    <hyperlink ref="I6:J6" r:id="rId1" display="Results Link" xr:uid="{A2552AD2-11E2-43BA-A23D-970788F1A516}"/>
    <hyperlink ref="K6" r:id="rId2" display="http://www.perthroadrunners.co.uk/wp-content/uploads/2024/04/Sidlaws-Saunter-24-results.pdf" xr:uid="{A961C254-05DF-4986-9B5A-5B0295354FDE}"/>
    <hyperlink ref="K6:L6" r:id="rId3" display="Results Link" xr:uid="{4F2AA9B4-E903-438B-B8E0-0C7E4B0703D6}"/>
    <hyperlink ref="M6" r:id="rId4" display="https://www.scottishhillrunners.uk/RaceResults.aspx?fbclid=IwZXh0bgNhZW0CMTEAAR16VJoKgUEfNstAxFT9W32-MaCNmiFAHACvVa8JtzOOtWabxse_kz6gokk_aem_AePa8cPDsvskjIto6cOmu-MuOQHMnC0RFuVxuo_fySGPLePBGvlDIJix6gNSUNLFqro00_T6qE907v7FbHW0wY5g" xr:uid="{53704A29-43F3-468E-AC82-95894B38423A}"/>
    <hyperlink ref="M6:N6" r:id="rId5" display="Results Link" xr:uid="{9C016593-A118-40F6-82FC-FFF4D3758978}"/>
    <hyperlink ref="O6" r:id="rId6" display="https://www.scottishhillrunners.uk/RaceResults.aspx?fbclid=IwZXh0bgNhZW0CMTEAAR3QVkZvxzno-YpvTioeCnPYfXKS73Q3nQQA-vhFK0K-byJ745OjTdM0rxA_aem_4ww-4N-Q9NHJcZy927UD0w" xr:uid="{2F3DFF40-DCC6-4C5F-8B80-933EBD1532A4}"/>
    <hyperlink ref="O6:P6" r:id="rId7" display="Results Link" xr:uid="{917DA7BA-07D7-4FBC-856D-F158A14BDDD6}"/>
    <hyperlink ref="I54:J54" r:id="rId8" display="Results Link" xr:uid="{040C354E-1660-439E-91A5-963B5400AD55}"/>
    <hyperlink ref="K54" r:id="rId9" display="http://www.perthroadrunners.co.uk/wp-content/uploads/2024/04/Sidlaws-Saunter-24-results.pdf" xr:uid="{55CF4FCB-D766-4599-9431-FC4DA16E32EC}"/>
    <hyperlink ref="K54:L54" r:id="rId10" display="Results Link" xr:uid="{E7EE430D-F161-4DDB-B6E4-87E794124FB0}"/>
    <hyperlink ref="M54" r:id="rId11" display="https://www.scottishhillrunners.uk/RaceResults.aspx?fbclid=IwZXh0bgNhZW0CMTEAAR16VJoKgUEfNstAxFT9W32-MaCNmiFAHACvVa8JtzOOtWabxse_kz6gokk_aem_AePa8cPDsvskjIto6cOmu-MuOQHMnC0RFuVxuo_fySGPLePBGvlDIJix6gNSUNLFqro00_T6qE907v7FbHW0wY5g" xr:uid="{A2B19D0F-D793-4C83-8286-5395CEDD4D82}"/>
    <hyperlink ref="M54:N54" r:id="rId12" display="Results Link" xr:uid="{CD4AD6DD-AD15-4283-ACD9-1902AC3084B0}"/>
    <hyperlink ref="O54" r:id="rId13" display="https://www.scottishhillrunners.uk/RaceResults.aspx?fbclid=IwZXh0bgNhZW0CMTEAAR3QVkZvxzno-YpvTioeCnPYfXKS73Q3nQQA-vhFK0K-byJ745OjTdM0rxA_aem_4ww-4N-Q9NHJcZy927UD0w" xr:uid="{6DFFF026-88BA-4942-A449-BF01D47DBF3F}"/>
    <hyperlink ref="O54:P54" r:id="rId14" display="Results Link" xr:uid="{D4429013-814D-44CF-BEF8-0BD9AD382A4D}"/>
  </hyperlinks>
  <pageMargins left="0.31496062992125984" right="0.11811023622047245" top="0.59055118110236227" bottom="0" header="0.31496062992125984" footer="0.31496062992125984"/>
  <pageSetup paperSize="9" scale="58" fitToHeight="0" orientation="landscape" r:id="rId15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HAA ladies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Rigby</dc:creator>
  <cp:lastModifiedBy>Alan Rigby</cp:lastModifiedBy>
  <dcterms:created xsi:type="dcterms:W3CDTF">2024-08-18T22:20:23Z</dcterms:created>
  <dcterms:modified xsi:type="dcterms:W3CDTF">2024-08-18T22:24:06Z</dcterms:modified>
</cp:coreProperties>
</file>